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lpekpolyester.sharepoint.com/teams/ALPEK-InformacinAlpek-IR/Documentos compartidos/IR/All Quarterly Reports/2025 3Q/"/>
    </mc:Choice>
  </mc:AlternateContent>
  <xr:revisionPtr revIDLastSave="5060" documentId="14_{B71718D7-1B27-4672-84FC-46E352EC5ED6}" xr6:coauthVersionLast="47" xr6:coauthVersionMax="47" xr10:uidLastSave="{B588CAC4-13A6-4BD4-978F-D796B2C8FFA1}"/>
  <bookViews>
    <workbookView xWindow="28680" yWindow="-120" windowWidth="29040" windowHeight="15720" tabRatio="869" activeTab="1" xr2:uid="{5A5A7EA1-E3B6-4A1E-9730-2F39D6EE3996}"/>
  </bookViews>
  <sheets>
    <sheet name="Index" sheetId="1" r:id="rId1"/>
    <sheet name="I.a" sheetId="2" r:id="rId2"/>
    <sheet name="I.b" sheetId="5" r:id="rId3"/>
    <sheet name="I.c" sheetId="21" r:id="rId4"/>
    <sheet name="I.d" sheetId="22" r:id="rId5"/>
    <sheet name="I.e" sheetId="23" r:id="rId6"/>
    <sheet name="I.f" sheetId="24" r:id="rId7"/>
    <sheet name="I.g" sheetId="25" r:id="rId8"/>
    <sheet name="II.a" sheetId="4" r:id="rId9"/>
    <sheet name="II.b" sheetId="7" r:id="rId10"/>
    <sheet name="II.c" sheetId="9" r:id="rId11"/>
    <sheet name="II.d" sheetId="12" r:id="rId12"/>
    <sheet name="II.e" sheetId="14" r:id="rId13"/>
    <sheet name="II.f" sheetId="15" r:id="rId14"/>
    <sheet name="II.g" sheetId="16" r:id="rId15"/>
    <sheet name="II.h" sheetId="18" r:id="rId16"/>
    <sheet name="II.i" sheetId="19" r:id="rId17"/>
    <sheet name="II.j" sheetId="20" r:id="rId18"/>
  </sheets>
  <definedNames>
    <definedName name="_xlnm.Print_Area" localSheetId="1">I.a!$A$1:$I$28</definedName>
    <definedName name="_xlnm.Print_Area" localSheetId="2">I.b!$A$1:$I$13</definedName>
    <definedName name="_xlnm.Print_Area" localSheetId="3">I.c!$A$1:$I$11</definedName>
    <definedName name="_xlnm.Print_Area" localSheetId="4">I.d!$A$1:$I$14</definedName>
    <definedName name="_xlnm.Print_Area" localSheetId="5">I.e!$A$1:$I$10</definedName>
    <definedName name="_xlnm.Print_Area" localSheetId="6">I.f!$A$1:$I$14</definedName>
    <definedName name="_xlnm.Print_Area" localSheetId="7">I.g!$A$1:$I$12</definedName>
    <definedName name="_xlnm.Print_Area" localSheetId="0">Index!$A$1:$I$30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" i="4" l="1"/>
  <c r="L13" i="4" l="1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K13" i="4"/>
  <c r="J13" i="4"/>
  <c r="I13" i="4"/>
  <c r="H13" i="4"/>
  <c r="G13" i="4"/>
  <c r="AY13" i="4"/>
  <c r="AX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Z13" i="4"/>
  <c r="AK22" i="4" l="1"/>
  <c r="AL22" i="4"/>
  <c r="AM22" i="4"/>
  <c r="AN22" i="4"/>
  <c r="AO22" i="4"/>
  <c r="AP22" i="4"/>
  <c r="AQ22" i="4"/>
  <c r="AR22" i="4"/>
  <c r="AS22" i="4"/>
  <c r="AT22" i="4"/>
  <c r="AU22" i="4"/>
  <c r="AV22" i="4"/>
  <c r="AW22" i="4"/>
  <c r="G24" i="4"/>
  <c r="G23" i="4"/>
  <c r="G16" i="4"/>
  <c r="G15" i="4"/>
  <c r="G14" i="4"/>
</calcChain>
</file>

<file path=xl/sharedStrings.xml><?xml version="1.0" encoding="utf-8"?>
<sst xmlns="http://schemas.openxmlformats.org/spreadsheetml/2006/main" count="1041" uniqueCount="198">
  <si>
    <t>Alpek Financial Data</t>
  </si>
  <si>
    <t>Topic</t>
  </si>
  <si>
    <t>I.</t>
  </si>
  <si>
    <t>Current Financial Statements</t>
  </si>
  <si>
    <t>a.</t>
  </si>
  <si>
    <t>Key Metrics</t>
  </si>
  <si>
    <t>b.</t>
  </si>
  <si>
    <t>EBITDA</t>
  </si>
  <si>
    <t>c.</t>
  </si>
  <si>
    <t>Income Statement</t>
  </si>
  <si>
    <t>d.</t>
  </si>
  <si>
    <t>Cash Flow</t>
  </si>
  <si>
    <t>e.</t>
  </si>
  <si>
    <t>Net Debt &amp; Leverage</t>
  </si>
  <si>
    <t>f.</t>
  </si>
  <si>
    <t>Key Metrics Business Segments</t>
  </si>
  <si>
    <t>g.</t>
  </si>
  <si>
    <t>Quarterly IFRS 16 Effect</t>
  </si>
  <si>
    <t>II.</t>
  </si>
  <si>
    <t>Historical Financial Statements</t>
  </si>
  <si>
    <t>Quarterly Key Metrics</t>
  </si>
  <si>
    <t>Quarterly Income Statements</t>
  </si>
  <si>
    <t>Quarterly Cash Flow</t>
  </si>
  <si>
    <t>Key Metrics by Business Segments</t>
  </si>
  <si>
    <t>Quarterly Revenues</t>
  </si>
  <si>
    <t>Quarterly Operating Income</t>
  </si>
  <si>
    <t>Quarterly Comparable EBITDA</t>
  </si>
  <si>
    <t>h.</t>
  </si>
  <si>
    <t>Quarterly Financial Cost, Net</t>
  </si>
  <si>
    <t>i.</t>
  </si>
  <si>
    <t>Quarterly Net Income</t>
  </si>
  <si>
    <t>j.</t>
  </si>
  <si>
    <t>Quarterly Statement of Financial Position</t>
  </si>
  <si>
    <t>This document contains only publicly available information from Alpek's Quarterly Reports</t>
  </si>
  <si>
    <t>4Q21</t>
  </si>
  <si>
    <t>3Q21</t>
  </si>
  <si>
    <t>4Q20</t>
  </si>
  <si>
    <t>QoQ</t>
  </si>
  <si>
    <t>YoY</t>
  </si>
  <si>
    <t>(%)</t>
  </si>
  <si>
    <t>-</t>
  </si>
  <si>
    <t xml:space="preserve">    Polyester</t>
  </si>
  <si>
    <t xml:space="preserve">    Plastics &amp; Chemicals</t>
  </si>
  <si>
    <t>Revenues</t>
  </si>
  <si>
    <t xml:space="preserve">    Others</t>
  </si>
  <si>
    <t>CAPEX</t>
  </si>
  <si>
    <t>Net Debt</t>
  </si>
  <si>
    <t>Reported EBITDA</t>
  </si>
  <si>
    <t>Others</t>
  </si>
  <si>
    <t>Comparable EBITDA</t>
  </si>
  <si>
    <t>Total Revenues</t>
  </si>
  <si>
    <t>Gross Profit</t>
  </si>
  <si>
    <t>Operating expenses and others</t>
  </si>
  <si>
    <t>Financial cost, net</t>
  </si>
  <si>
    <t>Share of losses of associates</t>
  </si>
  <si>
    <t>Income Tax</t>
  </si>
  <si>
    <t>Controlling Interest</t>
  </si>
  <si>
    <t>Net Working Capital &amp; Others</t>
  </si>
  <si>
    <t>Financial Expenses</t>
  </si>
  <si>
    <t>Dividends</t>
  </si>
  <si>
    <t>Other Sources / Uses</t>
  </si>
  <si>
    <t>Decrease (Increase) in Net Debt</t>
  </si>
  <si>
    <t>EBITDA (LTM)</t>
  </si>
  <si>
    <t>Net Debt / EBITDA (LTM)</t>
  </si>
  <si>
    <t>Polyester</t>
  </si>
  <si>
    <t>Volume (ktons)</t>
  </si>
  <si>
    <t>Inventories</t>
  </si>
  <si>
    <t xml:space="preserve">Comparable EBITDA </t>
  </si>
  <si>
    <t>P&amp;C</t>
  </si>
  <si>
    <t xml:space="preserve">  Amortization</t>
  </si>
  <si>
    <t xml:space="preserve">  Financial Expense</t>
  </si>
  <si>
    <t>Balance Sheet</t>
  </si>
  <si>
    <t xml:space="preserve">  Assets- Right of use  </t>
  </si>
  <si>
    <t xml:space="preserve">  Liabilities</t>
  </si>
  <si>
    <t>Short term lease</t>
  </si>
  <si>
    <t>Long term lease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</si>
  <si>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</si>
  <si>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</si>
  <si>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</si>
  <si>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</si>
  <si>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</si>
  <si>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</si>
  <si>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</si>
  <si>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</si>
  <si>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</si>
  <si>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</si>
  <si>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</si>
  <si>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</si>
  <si>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</si>
  <si>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</si>
  <si>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</si>
  <si>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</si>
  <si>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</si>
  <si>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</si>
  <si>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</si>
  <si>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</si>
  <si>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</si>
  <si>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</si>
  <si>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</si>
  <si>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</si>
  <si>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</si>
  <si>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</si>
  <si>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</si>
  <si>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</si>
  <si>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</si>
  <si>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</si>
  <si>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</si>
  <si>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</si>
  <si>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</si>
  <si>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</si>
  <si>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</si>
  <si>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</si>
  <si>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</si>
  <si>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</si>
  <si>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</si>
  <si>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1Q21</t>
  </si>
  <si>
    <t>2Q21</t>
  </si>
  <si>
    <t xml:space="preserve">    Cogeneration Plants’ Sale</t>
  </si>
  <si>
    <t>Income tax</t>
  </si>
  <si>
    <t>Consolidated Net Income</t>
  </si>
  <si>
    <t>Controlling interest</t>
  </si>
  <si>
    <t>Plastics &amp; Chemicals</t>
  </si>
  <si>
    <t>Ps. $ Millions</t>
  </si>
  <si>
    <t>U.S. $ Millions</t>
  </si>
  <si>
    <t>Domestic Revenues</t>
  </si>
  <si>
    <t>Foreign Revenues</t>
  </si>
  <si>
    <t>Foreign / Total (%)</t>
  </si>
  <si>
    <t>Adjustments*</t>
  </si>
  <si>
    <t>Financial Income</t>
  </si>
  <si>
    <t>Net Financial Expenses</t>
  </si>
  <si>
    <t>Fx Gains (Losses)</t>
  </si>
  <si>
    <t>Financial Cost, Net</t>
  </si>
  <si>
    <t>Non-Controlling Interest</t>
  </si>
  <si>
    <t>Earnings per Share (U.S. $)</t>
  </si>
  <si>
    <t>Avg. Outstanding Shares (million)*</t>
  </si>
  <si>
    <t>*The same number of equivalent shares are considered in the periods presented</t>
  </si>
  <si>
    <t xml:space="preserve">Assets </t>
  </si>
  <si>
    <t>Cash and cash equivalents</t>
  </si>
  <si>
    <t>Trade accounts receivable</t>
  </si>
  <si>
    <t>Other current assets</t>
  </si>
  <si>
    <t>Total current assets</t>
  </si>
  <si>
    <t>Investment in associates and others</t>
  </si>
  <si>
    <t>Property, plant and equipment, net</t>
  </si>
  <si>
    <t>Goodwill and intangible assets, net</t>
  </si>
  <si>
    <t>Other non-current assets</t>
  </si>
  <si>
    <t>Total assets</t>
  </si>
  <si>
    <t>Liabilities &amp; stockholders’ equity</t>
  </si>
  <si>
    <t>Debt</t>
  </si>
  <si>
    <t>Suppliers</t>
  </si>
  <si>
    <t>Other current liabilities</t>
  </si>
  <si>
    <t>Total current liabilities</t>
  </si>
  <si>
    <t>Debt (include debt issuance costs)</t>
  </si>
  <si>
    <t>Employees’ benefits</t>
  </si>
  <si>
    <t>Other long-term benefits</t>
  </si>
  <si>
    <t>Total liabilities</t>
  </si>
  <si>
    <t>Total stockholders’ equity</t>
  </si>
  <si>
    <t>Total liabilities &amp; stockholders’ equity</t>
  </si>
  <si>
    <t>1Q22</t>
  </si>
  <si>
    <t>2Q22</t>
  </si>
  <si>
    <t>3Q22</t>
  </si>
  <si>
    <t>4Q22</t>
  </si>
  <si>
    <t>1Q23</t>
  </si>
  <si>
    <t>2Q23</t>
  </si>
  <si>
    <t>3Q23</t>
  </si>
  <si>
    <t>4Q23</t>
  </si>
  <si>
    <t xml:space="preserve">(U.S.$ million, unless otherwise noted)   </t>
  </si>
  <si>
    <t>(U.S.$ million, unless otherwise noted)</t>
  </si>
  <si>
    <t>(U.S.$ million)</t>
  </si>
  <si>
    <t>1Q24</t>
  </si>
  <si>
    <t>Operating Income (loss)</t>
  </si>
  <si>
    <t>Consolidated Net Income (loss)</t>
  </si>
  <si>
    <t>Net Income (Loss) (Cont. Int.)</t>
  </si>
  <si>
    <t>Operating Income (Loss)</t>
  </si>
  <si>
    <t>Quarterly Operating Income (Loss)</t>
  </si>
  <si>
    <t>Quarterly Statement of Financial Position &amp; Financial Ratios</t>
  </si>
  <si>
    <t>2Q24</t>
  </si>
  <si>
    <t>Net Income (Cont. Int.)</t>
  </si>
  <si>
    <t>3Q24</t>
  </si>
  <si>
    <t>4Q24</t>
  </si>
  <si>
    <r>
      <t>Volume</t>
    </r>
    <r>
      <rPr>
        <b/>
        <vertAlign val="superscript"/>
        <sz val="11"/>
        <color rgb="FF000000"/>
        <rFont val="Aptos"/>
        <family val="2"/>
      </rPr>
      <t>1</t>
    </r>
    <r>
      <rPr>
        <b/>
        <sz val="11"/>
        <color rgb="FF000000"/>
        <rFont val="Aptos"/>
        <family val="2"/>
      </rPr>
      <t xml:space="preserve"> (ktons)</t>
    </r>
  </si>
  <si>
    <r>
      <t>Comparable EBITDA</t>
    </r>
    <r>
      <rPr>
        <b/>
        <vertAlign val="superscript"/>
        <sz val="11"/>
        <color rgb="FF000000"/>
        <rFont val="Aptos"/>
        <family val="2"/>
      </rPr>
      <t>2</t>
    </r>
  </si>
  <si>
    <r>
      <t>Net Debt / EBITDA</t>
    </r>
    <r>
      <rPr>
        <b/>
        <vertAlign val="superscript"/>
        <sz val="11"/>
        <color rgb="FF000000"/>
        <rFont val="Aptos"/>
        <family val="2"/>
      </rPr>
      <t>3</t>
    </r>
  </si>
  <si>
    <t>Maintenance CAPEX</t>
  </si>
  <si>
    <t>Operating Free Cash Flow</t>
  </si>
  <si>
    <t>Strategic CAPEX</t>
  </si>
  <si>
    <t>(1) Excludes intracompany sales (2) Excludes inventory adjustments and non-operating, one-time (gains) losses (3) Times: LTM</t>
  </si>
  <si>
    <t>1Q25</t>
  </si>
  <si>
    <t>Inventory Adjustment</t>
  </si>
  <si>
    <t>*Inventory adjustments and non-operating, one-time (gains) losses</t>
  </si>
  <si>
    <t xml:space="preserve">Ch. </t>
  </si>
  <si>
    <t>2Q25</t>
  </si>
  <si>
    <t>YTD25</t>
  </si>
  <si>
    <t>YTD24</t>
  </si>
  <si>
    <t>Ch.</t>
  </si>
  <si>
    <t xml:space="preserve">- </t>
  </si>
  <si>
    <t>3Q25</t>
  </si>
  <si>
    <t>Third Quarter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</si>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</sst>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_);\(#,##0.0\)"/>
  </numFmts>
  <fonts count="26" x14ac:knownFonts="1">
    <font>
      <sz val="11"/>
      <color theme="1"/>
      <name val="Calibri Light"/>
      <family val="2"/>
      <scheme val="minor"/>
    </font>
    <font>
      <sz val="8"/>
      <name val="Calibri Light"/>
      <family val="2"/>
      <scheme val="minor"/>
    </font>
    <font>
      <u/>
      <sz val="11"/>
      <color theme="10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1"/>
      <color theme="1"/>
      <name val="Aptos"/>
      <family val="2"/>
    </font>
    <font>
      <b/>
      <sz val="20"/>
      <color rgb="FF1F497D"/>
      <name val="Aptos"/>
      <family val="2"/>
    </font>
    <font>
      <sz val="9"/>
      <color rgb="FF1F497D"/>
      <name val="Aptos"/>
      <family val="2"/>
    </font>
    <font>
      <b/>
      <sz val="11"/>
      <color rgb="FFFFFFFF"/>
      <name val="Aptos"/>
      <family val="2"/>
    </font>
    <font>
      <b/>
      <sz val="10"/>
      <color rgb="FFFFFFFF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u/>
      <sz val="11"/>
      <color theme="4"/>
      <name val="Aptos"/>
      <family val="2"/>
    </font>
    <font>
      <sz val="11"/>
      <color theme="4"/>
      <name val="Aptos"/>
      <family val="2"/>
    </font>
    <font>
      <sz val="10"/>
      <color theme="4"/>
      <name val="Aptos"/>
      <family val="2"/>
    </font>
    <font>
      <sz val="10"/>
      <color theme="1"/>
      <name val="Aptos"/>
      <family val="2"/>
    </font>
    <font>
      <sz val="8"/>
      <color theme="1"/>
      <name val="Aptos"/>
      <family val="2"/>
    </font>
    <font>
      <b/>
      <sz val="14"/>
      <color rgb="FF1F497D"/>
      <name val="Aptos"/>
      <family val="2"/>
    </font>
    <font>
      <sz val="10"/>
      <color rgb="FF0081BD"/>
      <name val="Aptos"/>
      <family val="2"/>
    </font>
    <font>
      <b/>
      <sz val="11"/>
      <color rgb="FF000000"/>
      <name val="Aptos"/>
      <family val="2"/>
    </font>
    <font>
      <b/>
      <vertAlign val="superscript"/>
      <sz val="11"/>
      <color rgb="FF000000"/>
      <name val="Aptos"/>
      <family val="2"/>
    </font>
    <font>
      <b/>
      <sz val="11"/>
      <color rgb="FF808080"/>
      <name val="Aptos"/>
      <family val="2"/>
    </font>
    <font>
      <sz val="11"/>
      <name val="Aptos"/>
      <family val="2"/>
    </font>
    <font>
      <sz val="11"/>
      <color rgb="FF808080"/>
      <name val="Aptos"/>
      <family val="2"/>
    </font>
    <font>
      <b/>
      <sz val="11"/>
      <name val="Aptos"/>
      <family val="2"/>
    </font>
    <font>
      <sz val="8"/>
      <name val="Aptos"/>
      <family val="2"/>
    </font>
    <font>
      <sz val="11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899E0"/>
        <bgColor indexed="64"/>
      </patternFill>
    </fill>
    <fill>
      <patternFill patternType="solid">
        <fgColor rgb="FF31B5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1" fillId="2" borderId="0" xfId="1" applyFont="1" applyFill="1"/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0" fontId="9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vertical="center"/>
    </xf>
    <xf numFmtId="37" fontId="18" fillId="5" borderId="0" xfId="0" applyNumberFormat="1" applyFont="1" applyFill="1" applyAlignment="1">
      <alignment horizontal="center" vertical="center" wrapText="1"/>
    </xf>
    <xf numFmtId="37" fontId="20" fillId="5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37" fontId="21" fillId="2" borderId="0" xfId="0" applyNumberFormat="1" applyFont="1" applyFill="1" applyAlignment="1">
      <alignment horizontal="center" vertical="center" wrapText="1"/>
    </xf>
    <xf numFmtId="37" fontId="22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indent="1"/>
    </xf>
    <xf numFmtId="165" fontId="18" fillId="5" borderId="0" xfId="0" applyNumberFormat="1" applyFont="1" applyFill="1" applyAlignment="1">
      <alignment horizontal="center" vertical="center" wrapText="1"/>
    </xf>
    <xf numFmtId="165" fontId="20" fillId="5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8" fillId="5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39" fontId="21" fillId="2" borderId="0" xfId="0" applyNumberFormat="1" applyFont="1" applyFill="1" applyAlignment="1">
      <alignment horizontal="center" vertical="center" wrapText="1"/>
    </xf>
    <xf numFmtId="165" fontId="21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37" fontId="23" fillId="2" borderId="0" xfId="0" applyNumberFormat="1" applyFont="1" applyFill="1" applyAlignment="1">
      <alignment horizontal="center" vertical="center" wrapText="1"/>
    </xf>
    <xf numFmtId="37" fontId="25" fillId="5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 indent="2"/>
    </xf>
    <xf numFmtId="0" fontId="7" fillId="3" borderId="0" xfId="0" applyFont="1" applyFill="1" applyAlignment="1">
      <alignment horizontal="center" vertical="center"/>
    </xf>
    <xf numFmtId="37" fontId="23" fillId="5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37" fontId="4" fillId="2" borderId="0" xfId="0" applyNumberFormat="1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right" vertical="center"/>
    </xf>
    <xf numFmtId="37" fontId="4" fillId="2" borderId="0" xfId="0" applyNumberFormat="1" applyFont="1" applyFill="1"/>
    <xf numFmtId="0" fontId="21" fillId="2" borderId="0" xfId="0" applyFont="1" applyFill="1" applyAlignment="1">
      <alignment horizontal="left" vertical="center" wrapText="1" indent="1"/>
    </xf>
    <xf numFmtId="0" fontId="4" fillId="0" borderId="0" xfId="0" applyFont="1"/>
    <xf numFmtId="0" fontId="15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43" fontId="4" fillId="2" borderId="0" xfId="2" applyFont="1" applyFill="1"/>
    <xf numFmtId="0" fontId="23" fillId="2" borderId="0" xfId="0" applyFont="1" applyFill="1" applyAlignment="1">
      <alignment horizontal="left" vertical="center"/>
    </xf>
    <xf numFmtId="37" fontId="9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65" fontId="23" fillId="5" borderId="0" xfId="0" applyNumberFormat="1" applyFont="1" applyFill="1" applyAlignment="1">
      <alignment horizontal="center" vertical="center" wrapText="1"/>
    </xf>
    <xf numFmtId="37" fontId="20" fillId="2" borderId="0" xfId="0" applyNumberFormat="1" applyFont="1" applyFill="1" applyAlignment="1">
      <alignment horizontal="center" vertical="center" wrapText="1"/>
    </xf>
    <xf numFmtId="37" fontId="20" fillId="7" borderId="0" xfId="0" applyNumberFormat="1" applyFont="1" applyFill="1" applyAlignment="1">
      <alignment horizontal="center" vertical="center" wrapText="1"/>
    </xf>
    <xf numFmtId="37" fontId="25" fillId="6" borderId="0" xfId="0" applyNumberFormat="1" applyFont="1" applyFill="1" applyAlignment="1">
      <alignment horizontal="center" vertical="center" wrapText="1"/>
    </xf>
    <xf numFmtId="37" fontId="21" fillId="0" borderId="0" xfId="0" applyNumberFormat="1" applyFont="1" applyAlignment="1">
      <alignment horizontal="center" vertical="center" wrapText="1"/>
    </xf>
    <xf numFmtId="165" fontId="4" fillId="2" borderId="0" xfId="0" applyNumberFormat="1" applyFont="1" applyFill="1"/>
    <xf numFmtId="0" fontId="7" fillId="3" borderId="0" xfId="0" applyFont="1" applyFill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8080"/>
      <color rgb="FFF2F2F2"/>
      <color rgb="FF1F497D"/>
      <color rgb="FF0899E0"/>
      <color rgb="FF31B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608037</xdr:colOff>
      <xdr:row>3</xdr:row>
      <xdr:rowOff>173609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730CFC-67C8-4454-877A-278A9286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8135" y="183173"/>
          <a:ext cx="1692455" cy="68370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635</xdr:colOff>
      <xdr:row>1</xdr:row>
      <xdr:rowOff>0</xdr:rowOff>
    </xdr:from>
    <xdr:to>
      <xdr:col>3</xdr:col>
      <xdr:colOff>173432</xdr:colOff>
      <xdr:row>3</xdr:row>
      <xdr:rowOff>64060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23D56-6CED-497F-9653-CCEC626D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0647" y="179294"/>
          <a:ext cx="1164573" cy="469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241283</xdr:colOff>
      <xdr:row>3</xdr:row>
      <xdr:rowOff>63500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7EAD33-5B1C-4D45-AC2A-C5124811F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49333" cy="469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267318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C1A51-010E-486D-9314-938D47C9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7675" y="180975"/>
          <a:ext cx="1162668" cy="4699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152400</xdr:colOff>
      <xdr:row>1</xdr:row>
      <xdr:rowOff>0</xdr:rowOff>
    </xdr:from>
    <xdr:to>
      <xdr:col>3</xdr:col>
      <xdr:colOff>389555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1BFF6-E51F-4E15-8EB4-7BB6A3487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80975"/>
          <a:ext cx="1158858" cy="4699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463550</xdr:colOff>
      <xdr:row>1</xdr:row>
      <xdr:rowOff>0</xdr:rowOff>
    </xdr:from>
    <xdr:to>
      <xdr:col>3</xdr:col>
      <xdr:colOff>97773</xdr:colOff>
      <xdr:row>3</xdr:row>
      <xdr:rowOff>63500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762E4-AFBA-4494-A297-63D31923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62668" cy="4699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241283</xdr:colOff>
      <xdr:row>3</xdr:row>
      <xdr:rowOff>63500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9CB5E-6ECC-4D8D-90AB-B037FB841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58858" cy="4699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248268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184B8D-70FF-4FDA-8885-B196835FA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62668" cy="4699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287003</xdr:colOff>
      <xdr:row>3</xdr:row>
      <xdr:rowOff>57150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DB9FE-7BEC-4011-BA06-A9FA527E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" y="179917"/>
          <a:ext cx="1162668" cy="4699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246363</xdr:colOff>
      <xdr:row>3</xdr:row>
      <xdr:rowOff>69533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FFA4F3-C2C9-47BB-A852-90F0DAEE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2438" y="178594"/>
          <a:ext cx="1166478" cy="4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609600</xdr:colOff>
      <xdr:row>1</xdr:row>
      <xdr:rowOff>0</xdr:rowOff>
    </xdr:from>
    <xdr:to>
      <xdr:col>2</xdr:col>
      <xdr:colOff>393085</xdr:colOff>
      <xdr:row>3</xdr:row>
      <xdr:rowOff>57150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9CC3E-263B-43BF-B922-0991B74D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1188" y="182563"/>
          <a:ext cx="1164573" cy="473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478773</xdr:colOff>
      <xdr:row>3</xdr:row>
      <xdr:rowOff>56515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17C1D-804C-4B68-A7ED-B497AA887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56953" cy="469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474963</xdr:colOff>
      <xdr:row>3</xdr:row>
      <xdr:rowOff>66675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A02E4-7444-4F1B-BC44-67C72A5B1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4573" cy="469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474963</xdr:colOff>
      <xdr:row>3</xdr:row>
      <xdr:rowOff>56515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997C5-8A7D-4BC1-BB00-4E9D66A8D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0763" cy="469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474963</xdr:colOff>
      <xdr:row>3</xdr:row>
      <xdr:rowOff>56515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378D1-865C-499E-91B1-B8A1DB9F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0763" cy="469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474328</xdr:colOff>
      <xdr:row>3</xdr:row>
      <xdr:rowOff>57150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37D3F-B002-4228-A74B-C38E12DD6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80975"/>
          <a:ext cx="1160128" cy="4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2</xdr:col>
      <xdr:colOff>478773</xdr:colOff>
      <xdr:row>3</xdr:row>
      <xdr:rowOff>63500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32354-821D-4771-B60E-EA6B6B188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800" y="180975"/>
          <a:ext cx="1160763" cy="469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</xdr:row>
      <xdr:rowOff>0</xdr:rowOff>
    </xdr:from>
    <xdr:to>
      <xdr:col>3</xdr:col>
      <xdr:colOff>228583</xdr:colOff>
      <xdr:row>3</xdr:row>
      <xdr:rowOff>56515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21E98-E7B5-4EFC-B170-1A50CF26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0" y="180975"/>
          <a:ext cx="1164573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7CE7-AF8A-4BED-9EC8-25AB6E7FABA9}">
  <sheetPr>
    <tabColor theme="4" tint="-0.249977111117893"/>
  </sheetPr>
  <dimension ref="A2:H29"/>
  <sheetViews>
    <sheetView zoomScale="120" zoomScaleNormal="120" workbookViewId="0">
      <selection activeCell="I4" sqref="I4"/>
    </sheetView>
  </sheetViews>
  <sheetFormatPr defaultColWidth="8.90625" defaultRowHeight="14.5" x14ac:dyDescent="0.35"/>
  <cols>
    <col min="1" max="1" width="8.453125" style="1" customWidth="1"/>
    <col min="2" max="2" width="5.453125" style="1" customWidth="1"/>
    <col min="3" max="8" width="10" style="1" customWidth="1"/>
    <col min="9" max="16384" width="8.90625" style="1"/>
  </cols>
  <sheetData>
    <row r="2" spans="1:8" ht="26" x14ac:dyDescent="0.6">
      <c r="E2" s="2" t="s">
        <v>0</v>
      </c>
    </row>
    <row r="3" spans="1:8" x14ac:dyDescent="0.35">
      <c r="E3" s="3" t="s">
        <v>196</v>
      </c>
    </row>
    <row r="6" spans="1:8" x14ac:dyDescent="0.35">
      <c r="B6" s="4"/>
      <c r="C6" s="5" t="s">
        <v>1</v>
      </c>
      <c r="D6" s="6"/>
      <c r="E6" s="6"/>
      <c r="F6" s="6"/>
      <c r="G6" s="6"/>
      <c r="H6" s="6"/>
    </row>
    <row r="7" spans="1:8" s="7" customFormat="1" ht="4.25" customHeight="1" x14ac:dyDescent="0.35">
      <c r="B7" s="8"/>
      <c r="D7" s="9"/>
    </row>
    <row r="8" spans="1:8" x14ac:dyDescent="0.35">
      <c r="A8" s="10"/>
      <c r="B8" s="11" t="s">
        <v>2</v>
      </c>
      <c r="C8" s="12" t="s">
        <v>3</v>
      </c>
      <c r="D8" s="13"/>
      <c r="E8" s="13"/>
      <c r="F8" s="13"/>
      <c r="G8" s="13"/>
      <c r="H8" s="13"/>
    </row>
    <row r="9" spans="1:8" x14ac:dyDescent="0.35">
      <c r="A9" s="10"/>
      <c r="B9" s="14" t="s">
        <v>4</v>
      </c>
      <c r="C9" s="15" t="s">
        <v>5</v>
      </c>
      <c r="D9" s="16"/>
      <c r="E9" s="17"/>
      <c r="F9" s="17"/>
      <c r="G9" s="18"/>
    </row>
    <row r="10" spans="1:8" x14ac:dyDescent="0.35">
      <c r="A10" s="10"/>
      <c r="B10" s="14" t="s">
        <v>6</v>
      </c>
      <c r="C10" s="15" t="s">
        <v>7</v>
      </c>
      <c r="D10" s="16"/>
      <c r="E10" s="17"/>
      <c r="F10" s="17"/>
      <c r="G10" s="18"/>
    </row>
    <row r="11" spans="1:8" x14ac:dyDescent="0.35">
      <c r="A11" s="10"/>
      <c r="B11" s="14" t="s">
        <v>8</v>
      </c>
      <c r="C11" s="15" t="s">
        <v>9</v>
      </c>
      <c r="D11" s="16"/>
      <c r="E11" s="17"/>
      <c r="F11" s="17"/>
      <c r="G11" s="18"/>
    </row>
    <row r="12" spans="1:8" x14ac:dyDescent="0.35">
      <c r="A12" s="10"/>
      <c r="B12" s="14" t="s">
        <v>10</v>
      </c>
      <c r="C12" s="15" t="s">
        <v>11</v>
      </c>
      <c r="D12" s="16"/>
      <c r="E12" s="17"/>
      <c r="F12" s="17"/>
      <c r="G12" s="18"/>
    </row>
    <row r="13" spans="1:8" x14ac:dyDescent="0.35">
      <c r="A13" s="10"/>
      <c r="B13" s="14" t="s">
        <v>12</v>
      </c>
      <c r="C13" s="15" t="s">
        <v>13</v>
      </c>
      <c r="D13" s="16"/>
      <c r="E13" s="17"/>
      <c r="F13" s="17"/>
      <c r="G13" s="18"/>
    </row>
    <row r="14" spans="1:8" x14ac:dyDescent="0.35">
      <c r="A14" s="10"/>
      <c r="B14" s="14" t="s">
        <v>14</v>
      </c>
      <c r="C14" s="15" t="s">
        <v>15</v>
      </c>
      <c r="D14" s="16"/>
      <c r="E14" s="17"/>
      <c r="F14" s="17"/>
      <c r="G14" s="18"/>
    </row>
    <row r="15" spans="1:8" x14ac:dyDescent="0.35">
      <c r="A15" s="10"/>
      <c r="B15" s="14" t="s">
        <v>16</v>
      </c>
      <c r="C15" s="15" t="s">
        <v>17</v>
      </c>
      <c r="D15" s="16"/>
      <c r="E15" s="17"/>
      <c r="F15" s="17"/>
      <c r="G15" s="18"/>
    </row>
    <row r="16" spans="1:8" s="7" customFormat="1" ht="4.25" customHeight="1" x14ac:dyDescent="0.35">
      <c r="B16" s="8"/>
      <c r="D16" s="19"/>
      <c r="E16" s="19"/>
    </row>
    <row r="17" spans="1:8" x14ac:dyDescent="0.35">
      <c r="A17" s="10"/>
      <c r="B17" s="11" t="s">
        <v>18</v>
      </c>
      <c r="C17" s="12" t="s">
        <v>19</v>
      </c>
      <c r="D17" s="20"/>
      <c r="E17" s="13"/>
      <c r="F17" s="13"/>
      <c r="G17" s="13"/>
      <c r="H17" s="13"/>
    </row>
    <row r="18" spans="1:8" x14ac:dyDescent="0.35">
      <c r="A18" s="10"/>
      <c r="B18" s="14" t="s">
        <v>4</v>
      </c>
      <c r="C18" s="15" t="s">
        <v>20</v>
      </c>
      <c r="D18" s="21"/>
      <c r="E18" s="22"/>
      <c r="F18" s="22"/>
    </row>
    <row r="19" spans="1:8" x14ac:dyDescent="0.35">
      <c r="A19" s="10"/>
      <c r="B19" s="14" t="s">
        <v>6</v>
      </c>
      <c r="C19" s="15" t="s">
        <v>21</v>
      </c>
      <c r="D19" s="21"/>
      <c r="E19" s="22"/>
      <c r="F19" s="22"/>
    </row>
    <row r="20" spans="1:8" x14ac:dyDescent="0.35">
      <c r="A20" s="10"/>
      <c r="B20" s="14" t="s">
        <v>8</v>
      </c>
      <c r="C20" s="15" t="s">
        <v>22</v>
      </c>
      <c r="D20" s="21"/>
      <c r="E20" s="22"/>
      <c r="F20" s="22"/>
    </row>
    <row r="21" spans="1:8" x14ac:dyDescent="0.35">
      <c r="A21" s="10"/>
      <c r="B21" s="14" t="s">
        <v>10</v>
      </c>
      <c r="C21" s="15" t="s">
        <v>23</v>
      </c>
      <c r="D21" s="21"/>
      <c r="E21" s="22"/>
      <c r="F21" s="22"/>
    </row>
    <row r="22" spans="1:8" x14ac:dyDescent="0.35">
      <c r="A22" s="10"/>
      <c r="B22" s="14" t="s">
        <v>12</v>
      </c>
      <c r="C22" s="15" t="s">
        <v>24</v>
      </c>
      <c r="D22" s="21"/>
      <c r="E22" s="22"/>
      <c r="F22" s="22"/>
    </row>
    <row r="23" spans="1:8" x14ac:dyDescent="0.35">
      <c r="A23" s="10"/>
      <c r="B23" s="14" t="s">
        <v>14</v>
      </c>
      <c r="C23" s="15" t="s">
        <v>25</v>
      </c>
      <c r="D23" s="21"/>
      <c r="E23" s="22"/>
      <c r="F23" s="22"/>
    </row>
    <row r="24" spans="1:8" x14ac:dyDescent="0.35">
      <c r="A24" s="10"/>
      <c r="B24" s="14" t="s">
        <v>16</v>
      </c>
      <c r="C24" s="15" t="s">
        <v>26</v>
      </c>
      <c r="D24" s="21"/>
      <c r="E24" s="22"/>
      <c r="F24" s="22"/>
    </row>
    <row r="25" spans="1:8" x14ac:dyDescent="0.35">
      <c r="A25" s="10"/>
      <c r="B25" s="14" t="s">
        <v>27</v>
      </c>
      <c r="C25" s="15" t="s">
        <v>28</v>
      </c>
      <c r="D25" s="21"/>
      <c r="E25" s="22"/>
      <c r="F25" s="22"/>
    </row>
    <row r="26" spans="1:8" x14ac:dyDescent="0.35">
      <c r="A26" s="10"/>
      <c r="B26" s="14" t="s">
        <v>29</v>
      </c>
      <c r="C26" s="15" t="s">
        <v>30</v>
      </c>
      <c r="D26" s="21"/>
      <c r="E26" s="22"/>
      <c r="F26" s="22"/>
    </row>
    <row r="27" spans="1:8" x14ac:dyDescent="0.35">
      <c r="B27" s="14" t="s">
        <v>31</v>
      </c>
      <c r="C27" s="15" t="s">
        <v>32</v>
      </c>
      <c r="D27" s="21"/>
      <c r="E27" s="22"/>
      <c r="F27" s="22"/>
    </row>
    <row r="28" spans="1:8" x14ac:dyDescent="0.35">
      <c r="C28" s="17"/>
    </row>
    <row r="29" spans="1:8" x14ac:dyDescent="0.35">
      <c r="C29" s="23" t="s">
        <v>33</v>
      </c>
    </row>
  </sheetData>
  <phoneticPr fontId="1" type="noConversion"/>
  <hyperlinks>
    <hyperlink ref="C9" location="I.a!A1" display="Key Metrics" xr:uid="{B985E2BB-7822-49D1-8C46-AB2CFD366FC3}"/>
    <hyperlink ref="C10" location="I.b!A1" display="EBITDA" xr:uid="{401F7D3B-FCB8-41A5-B2AD-CA37CD42CF2E}"/>
    <hyperlink ref="C11" location="I.c!A1" display="Income Statement" xr:uid="{A6D05958-6CEE-4A4B-8C11-2C14B0E330FF}"/>
    <hyperlink ref="C12" location="I.d!A1" display="Cash Flow" xr:uid="{B04C8071-AAB9-4FC4-8ABA-FEE8C72F5DF4}"/>
    <hyperlink ref="C13" location="I.e!A1" display="Net Debt &amp; Leverage" xr:uid="{A95FDF78-DE90-409F-9A39-B854E55BAA7E}"/>
    <hyperlink ref="C14" location="I.f!A1" display="Key Metrics Business Segments" xr:uid="{A1C59206-112B-4052-8C9A-4488FF64CDEF}"/>
    <hyperlink ref="C15" location="I.g!A1" display="Quarterly IFRS 16 Effect" xr:uid="{FD5980F6-492E-4101-AB7A-892D4C83B7C7}"/>
    <hyperlink ref="C18" location="II.a!A1" display="Quarterly Key Metrics" xr:uid="{2D20A672-D5CE-480D-BA34-96200292D080}"/>
    <hyperlink ref="C19" location="II.b!A1" display="Quarterly Income Statements" xr:uid="{18495A49-CBF4-49CB-8AAF-43B344D3866C}"/>
    <hyperlink ref="C20" location="II.c!A1" display="Quarterly Cash Flow" xr:uid="{CAD06D3C-5D88-42F4-90FE-AF8A816DEAC0}"/>
    <hyperlink ref="C21" location="II.d!A1" display="Key Metrics by Business Segments" xr:uid="{36BB7824-4558-4D68-A8ED-16810E687FA3}"/>
    <hyperlink ref="C22" location="II.e!A1" display="Quarterly Revenues" xr:uid="{5625B1D9-1C15-4991-BF1C-3EB24B114DC0}"/>
    <hyperlink ref="C23" location="II.f!A1" display="Quarterly Operating Income" xr:uid="{AD812462-1223-4892-9F02-D22501BDB54C}"/>
    <hyperlink ref="C24" location="II.g!A1" display="Quarterly Comparable EBITDA" xr:uid="{3272743F-B701-4B37-B85B-AEBE87AE5302}"/>
    <hyperlink ref="C25" location="II.h!A1" display="Quarterly Financial Cost, Net" xr:uid="{EC881478-3370-4D89-82BB-4E7CB24CF46E}"/>
    <hyperlink ref="C26" location="II.i!A1" display="Quarterly Net Income" xr:uid="{D22F6191-BCF8-483F-A524-65A948CAA456}"/>
    <hyperlink ref="C27" location="II.j!A1" display="Quarterly Statement of Financial Position" xr:uid="{7BDC8DF8-101F-4C9D-86AC-8D5A1E806312}"/>
  </hyperlinks>
  <pageMargins left="0.7" right="0.7" top="0.75" bottom="0.7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E83D-2592-45F8-B977-54CB988171D1}">
  <dimension ref="B2:BM19"/>
  <sheetViews>
    <sheetView topLeftCell="B1" zoomScaleNormal="100" workbookViewId="0">
      <selection activeCell="BH18" sqref="BH18"/>
    </sheetView>
  </sheetViews>
  <sheetFormatPr defaultColWidth="6.81640625" defaultRowHeight="14.5" outlineLevelCol="1" x14ac:dyDescent="0.35"/>
  <cols>
    <col min="1" max="3" width="6.90625" style="1" customWidth="1"/>
    <col min="4" max="4" width="6.81640625" style="1"/>
    <col min="5" max="5" width="10.1796875" style="1" customWidth="1"/>
    <col min="6" max="45" width="6.81640625" style="1" hidden="1" customWidth="1" outlineLevel="1"/>
    <col min="46" max="46" width="6.81640625" style="1" collapsed="1"/>
    <col min="47" max="16384" width="6.81640625" style="1"/>
  </cols>
  <sheetData>
    <row r="2" spans="2:65" ht="18.5" x14ac:dyDescent="0.35">
      <c r="E2" s="24" t="s">
        <v>21</v>
      </c>
      <c r="F2" s="24"/>
    </row>
    <row r="3" spans="2:65" x14ac:dyDescent="0.35">
      <c r="E3" s="3" t="s">
        <v>166</v>
      </c>
      <c r="F3" s="3"/>
    </row>
    <row r="4" spans="2:65" x14ac:dyDescent="0.35">
      <c r="F4" s="3"/>
      <c r="G4" s="3"/>
    </row>
    <row r="5" spans="2:65" ht="8" customHeight="1" x14ac:dyDescent="0.35">
      <c r="B5" s="25"/>
      <c r="C5" s="25"/>
      <c r="D5" s="25"/>
      <c r="E5" s="25"/>
      <c r="BK5" s="58"/>
    </row>
    <row r="6" spans="2:65" ht="17" customHeight="1" x14ac:dyDescent="0.35">
      <c r="B6" s="39"/>
      <c r="C6" s="26"/>
      <c r="D6" s="26"/>
      <c r="E6" s="26"/>
      <c r="F6" s="26" t="s">
        <v>76</v>
      </c>
      <c r="G6" s="27" t="s">
        <v>77</v>
      </c>
      <c r="H6" s="27" t="s">
        <v>78</v>
      </c>
      <c r="I6" s="27" t="s">
        <v>79</v>
      </c>
      <c r="J6" s="27" t="s">
        <v>80</v>
      </c>
      <c r="K6" s="27" t="s">
        <v>81</v>
      </c>
      <c r="L6" s="27" t="s">
        <v>82</v>
      </c>
      <c r="M6" s="27" t="s">
        <v>83</v>
      </c>
      <c r="N6" s="27" t="s">
        <v>84</v>
      </c>
      <c r="O6" s="27" t="s">
        <v>85</v>
      </c>
      <c r="P6" s="27" t="s">
        <v>86</v>
      </c>
      <c r="Q6" s="27" t="s">
        <v>87</v>
      </c>
      <c r="R6" s="27" t="s">
        <v>88</v>
      </c>
      <c r="S6" s="27" t="s">
        <v>89</v>
      </c>
      <c r="T6" s="27" t="s">
        <v>90</v>
      </c>
      <c r="U6" s="27" t="s">
        <v>91</v>
      </c>
      <c r="V6" s="27" t="s">
        <v>92</v>
      </c>
      <c r="W6" s="27" t="s">
        <v>93</v>
      </c>
      <c r="X6" s="27" t="s">
        <v>94</v>
      </c>
      <c r="Y6" s="27" t="s">
        <v>95</v>
      </c>
      <c r="Z6" s="27" t="s">
        <v>96</v>
      </c>
      <c r="AA6" s="27" t="s">
        <v>97</v>
      </c>
      <c r="AB6" s="27" t="s">
        <v>98</v>
      </c>
      <c r="AC6" s="27" t="s">
        <v>99</v>
      </c>
      <c r="AD6" s="27" t="s">
        <v>100</v>
      </c>
      <c r="AE6" s="27" t="s">
        <v>101</v>
      </c>
      <c r="AF6" s="27" t="s">
        <v>102</v>
      </c>
      <c r="AG6" s="27" t="s">
        <v>103</v>
      </c>
      <c r="AH6" s="27" t="s">
        <v>104</v>
      </c>
      <c r="AI6" s="27" t="s">
        <v>105</v>
      </c>
      <c r="AJ6" s="27" t="s">
        <v>106</v>
      </c>
      <c r="AK6" s="27" t="s">
        <v>107</v>
      </c>
      <c r="AL6" s="27" t="s">
        <v>108</v>
      </c>
      <c r="AM6" s="27" t="s">
        <v>109</v>
      </c>
      <c r="AN6" s="27" t="s">
        <v>110</v>
      </c>
      <c r="AO6" s="27" t="s">
        <v>111</v>
      </c>
      <c r="AP6" s="27" t="s">
        <v>112</v>
      </c>
      <c r="AQ6" s="27" t="s">
        <v>113</v>
      </c>
      <c r="AR6" s="27" t="s">
        <v>114</v>
      </c>
      <c r="AS6" s="27" t="s">
        <v>36</v>
      </c>
      <c r="AT6" s="27" t="s">
        <v>115</v>
      </c>
      <c r="AU6" s="27" t="s">
        <v>116</v>
      </c>
      <c r="AV6" s="27" t="s">
        <v>35</v>
      </c>
      <c r="AW6" s="27" t="s">
        <v>34</v>
      </c>
      <c r="AX6" s="27" t="s">
        <v>157</v>
      </c>
      <c r="AY6" s="27" t="s">
        <v>158</v>
      </c>
      <c r="AZ6" s="27" t="s">
        <v>159</v>
      </c>
      <c r="BA6" s="27" t="s">
        <v>160</v>
      </c>
      <c r="BB6" s="27" t="s">
        <v>161</v>
      </c>
      <c r="BC6" s="27" t="s">
        <v>162</v>
      </c>
      <c r="BD6" s="27" t="s">
        <v>163</v>
      </c>
      <c r="BE6" s="27" t="s">
        <v>164</v>
      </c>
      <c r="BF6" s="27" t="s">
        <v>168</v>
      </c>
      <c r="BG6" s="27" t="s">
        <v>175</v>
      </c>
      <c r="BH6" s="27" t="s">
        <v>177</v>
      </c>
      <c r="BI6" s="27" t="s">
        <v>178</v>
      </c>
      <c r="BJ6" s="27" t="s">
        <v>186</v>
      </c>
      <c r="BK6" s="27" t="s">
        <v>190</v>
      </c>
      <c r="BL6" s="27" t="s">
        <v>195</v>
      </c>
    </row>
    <row r="7" spans="2:65" x14ac:dyDescent="0.35">
      <c r="B7" s="28" t="s">
        <v>50</v>
      </c>
      <c r="C7" s="40"/>
      <c r="D7" s="40"/>
      <c r="E7" s="40"/>
      <c r="F7" s="49">
        <v>1683</v>
      </c>
      <c r="G7" s="49">
        <v>1887</v>
      </c>
      <c r="H7" s="49">
        <v>2072</v>
      </c>
      <c r="I7" s="49">
        <v>1724</v>
      </c>
      <c r="J7" s="49">
        <v>1896</v>
      </c>
      <c r="K7" s="49">
        <v>1913</v>
      </c>
      <c r="L7" s="49">
        <v>1795</v>
      </c>
      <c r="M7" s="49">
        <v>1674</v>
      </c>
      <c r="N7" s="49">
        <v>1825</v>
      </c>
      <c r="O7" s="49">
        <v>1811</v>
      </c>
      <c r="P7" s="49">
        <v>1783</v>
      </c>
      <c r="Q7" s="49">
        <v>1608</v>
      </c>
      <c r="R7" s="49">
        <v>1576</v>
      </c>
      <c r="S7" s="49">
        <v>1615</v>
      </c>
      <c r="T7" s="49">
        <v>1633</v>
      </c>
      <c r="U7" s="49">
        <v>1646</v>
      </c>
      <c r="V7" s="49">
        <v>1321</v>
      </c>
      <c r="W7" s="49">
        <v>1398</v>
      </c>
      <c r="X7" s="49">
        <v>1346</v>
      </c>
      <c r="Y7" s="49">
        <v>1219</v>
      </c>
      <c r="Z7" s="49">
        <v>1182</v>
      </c>
      <c r="AA7" s="49">
        <v>1237</v>
      </c>
      <c r="AB7" s="49">
        <v>1236</v>
      </c>
      <c r="AC7" s="49">
        <v>1183</v>
      </c>
      <c r="AD7" s="49">
        <v>1293</v>
      </c>
      <c r="AE7" s="49">
        <v>1306</v>
      </c>
      <c r="AF7" s="49">
        <v>1312</v>
      </c>
      <c r="AG7" s="49">
        <v>1321</v>
      </c>
      <c r="AH7" s="49">
        <v>1532</v>
      </c>
      <c r="AI7" s="49">
        <v>1759</v>
      </c>
      <c r="AJ7" s="49">
        <v>1941</v>
      </c>
      <c r="AK7" s="49">
        <v>1758</v>
      </c>
      <c r="AL7" s="49">
        <v>1642</v>
      </c>
      <c r="AM7" s="49">
        <v>1643</v>
      </c>
      <c r="AN7" s="49">
        <v>1523</v>
      </c>
      <c r="AO7" s="29">
        <v>1407</v>
      </c>
      <c r="AP7" s="49">
        <v>1433</v>
      </c>
      <c r="AQ7" s="49">
        <v>1175</v>
      </c>
      <c r="AR7" s="29">
        <v>1325</v>
      </c>
      <c r="AS7" s="29">
        <v>1392</v>
      </c>
      <c r="AT7" s="29">
        <v>1614</v>
      </c>
      <c r="AU7" s="29">
        <v>1849</v>
      </c>
      <c r="AV7" s="29">
        <v>2082</v>
      </c>
      <c r="AW7" s="29">
        <v>2152</v>
      </c>
      <c r="AX7" s="29">
        <v>2332</v>
      </c>
      <c r="AY7" s="29">
        <v>2815</v>
      </c>
      <c r="AZ7" s="29">
        <v>2951</v>
      </c>
      <c r="BA7" s="29">
        <v>2457</v>
      </c>
      <c r="BB7" s="29">
        <v>2062</v>
      </c>
      <c r="BC7" s="29">
        <v>2050</v>
      </c>
      <c r="BD7" s="29">
        <v>1956</v>
      </c>
      <c r="BE7" s="29">
        <v>1691</v>
      </c>
      <c r="BF7" s="29">
        <v>1903</v>
      </c>
      <c r="BG7" s="29">
        <v>1921</v>
      </c>
      <c r="BH7" s="29">
        <v>1967</v>
      </c>
      <c r="BI7" s="29">
        <v>1739</v>
      </c>
      <c r="BJ7" s="29">
        <v>1715</v>
      </c>
      <c r="BK7" s="29">
        <v>1677</v>
      </c>
      <c r="BL7" s="29">
        <v>1666</v>
      </c>
      <c r="BM7" s="56"/>
    </row>
    <row r="8" spans="2:65" x14ac:dyDescent="0.35">
      <c r="B8" s="31" t="s">
        <v>51</v>
      </c>
      <c r="C8" s="41"/>
      <c r="D8" s="41"/>
      <c r="E8" s="41"/>
      <c r="F8" s="32"/>
      <c r="G8" s="32"/>
      <c r="H8" s="32"/>
      <c r="I8" s="32"/>
      <c r="J8" s="32">
        <v>199</v>
      </c>
      <c r="K8" s="32">
        <v>189</v>
      </c>
      <c r="L8" s="32">
        <v>179</v>
      </c>
      <c r="M8" s="32">
        <v>146</v>
      </c>
      <c r="N8" s="32">
        <v>153</v>
      </c>
      <c r="O8" s="32">
        <v>158</v>
      </c>
      <c r="P8" s="32">
        <v>159</v>
      </c>
      <c r="Q8" s="32">
        <v>125</v>
      </c>
      <c r="R8" s="32">
        <v>110</v>
      </c>
      <c r="S8" s="32">
        <v>136</v>
      </c>
      <c r="T8" s="32">
        <v>144</v>
      </c>
      <c r="U8" s="32">
        <v>88</v>
      </c>
      <c r="V8" s="32">
        <v>122</v>
      </c>
      <c r="W8" s="32">
        <v>212</v>
      </c>
      <c r="X8" s="32">
        <v>170</v>
      </c>
      <c r="Y8" s="32">
        <v>162</v>
      </c>
      <c r="Z8" s="32">
        <v>185</v>
      </c>
      <c r="AA8" s="32">
        <v>223</v>
      </c>
      <c r="AB8" s="32">
        <v>164</v>
      </c>
      <c r="AC8" s="32">
        <v>142</v>
      </c>
      <c r="AD8" s="32">
        <v>171</v>
      </c>
      <c r="AE8" s="32">
        <v>85</v>
      </c>
      <c r="AF8" s="32">
        <v>126</v>
      </c>
      <c r="AG8" s="32">
        <v>162</v>
      </c>
      <c r="AH8" s="32">
        <v>203</v>
      </c>
      <c r="AI8" s="32">
        <v>266</v>
      </c>
      <c r="AJ8" s="32">
        <v>288</v>
      </c>
      <c r="AK8" s="32">
        <v>181</v>
      </c>
      <c r="AL8" s="32">
        <v>138</v>
      </c>
      <c r="AM8" s="32">
        <v>155</v>
      </c>
      <c r="AN8" s="32">
        <v>213</v>
      </c>
      <c r="AO8" s="32">
        <v>168</v>
      </c>
      <c r="AP8" s="32">
        <v>118</v>
      </c>
      <c r="AQ8" s="32">
        <v>69</v>
      </c>
      <c r="AR8" s="32">
        <v>180</v>
      </c>
      <c r="AS8" s="32">
        <v>183</v>
      </c>
      <c r="AT8" s="32">
        <v>333.60767956328999</v>
      </c>
      <c r="AU8" s="32">
        <v>284</v>
      </c>
      <c r="AV8" s="32">
        <v>300</v>
      </c>
      <c r="AW8" s="32">
        <v>299</v>
      </c>
      <c r="AX8" s="32">
        <v>484</v>
      </c>
      <c r="AY8" s="32">
        <v>539</v>
      </c>
      <c r="AZ8" s="32">
        <v>338</v>
      </c>
      <c r="BA8" s="32">
        <v>173</v>
      </c>
      <c r="BB8" s="32">
        <v>193</v>
      </c>
      <c r="BC8" s="32">
        <v>156</v>
      </c>
      <c r="BD8" s="32">
        <v>157</v>
      </c>
      <c r="BE8" s="32">
        <v>68</v>
      </c>
      <c r="BF8" s="32">
        <v>166</v>
      </c>
      <c r="BG8" s="32">
        <v>158</v>
      </c>
      <c r="BH8" s="32">
        <v>210</v>
      </c>
      <c r="BI8" s="32">
        <v>108</v>
      </c>
      <c r="BJ8" s="32">
        <v>134</v>
      </c>
      <c r="BK8" s="32">
        <v>100</v>
      </c>
      <c r="BL8" s="32">
        <v>123</v>
      </c>
      <c r="BM8" s="56"/>
    </row>
    <row r="9" spans="2:65" x14ac:dyDescent="0.35">
      <c r="B9" s="31" t="s">
        <v>52</v>
      </c>
      <c r="C9" s="41"/>
      <c r="D9" s="41"/>
      <c r="E9" s="41"/>
      <c r="F9" s="32"/>
      <c r="G9" s="32"/>
      <c r="H9" s="32"/>
      <c r="I9" s="32"/>
      <c r="J9" s="32">
        <v>-43</v>
      </c>
      <c r="K9" s="32">
        <v>-28</v>
      </c>
      <c r="L9" s="32">
        <v>-29</v>
      </c>
      <c r="M9" s="32">
        <v>-46</v>
      </c>
      <c r="N9" s="32">
        <v>-34</v>
      </c>
      <c r="O9" s="32">
        <v>-233</v>
      </c>
      <c r="P9" s="32">
        <v>-41</v>
      </c>
      <c r="Q9" s="32">
        <v>-58</v>
      </c>
      <c r="R9" s="32">
        <v>-38</v>
      </c>
      <c r="S9" s="32">
        <v>-45</v>
      </c>
      <c r="T9" s="32">
        <v>-48</v>
      </c>
      <c r="U9" s="32">
        <v>-61</v>
      </c>
      <c r="V9" s="32">
        <v>-21</v>
      </c>
      <c r="W9" s="32">
        <v>-53</v>
      </c>
      <c r="X9" s="32">
        <v>-50</v>
      </c>
      <c r="Y9" s="32">
        <v>-62</v>
      </c>
      <c r="Z9" s="32">
        <v>-47</v>
      </c>
      <c r="AA9" s="32">
        <v>-49</v>
      </c>
      <c r="AB9" s="32">
        <v>-42</v>
      </c>
      <c r="AC9" s="32">
        <v>-44</v>
      </c>
      <c r="AD9" s="32">
        <v>-48</v>
      </c>
      <c r="AE9" s="32">
        <v>-36</v>
      </c>
      <c r="AF9" s="32">
        <v>-596</v>
      </c>
      <c r="AG9" s="32">
        <v>-52</v>
      </c>
      <c r="AH9" s="32">
        <v>-59</v>
      </c>
      <c r="AI9" s="32">
        <v>-64</v>
      </c>
      <c r="AJ9" s="32">
        <v>-56</v>
      </c>
      <c r="AK9" s="32">
        <v>327</v>
      </c>
      <c r="AL9" s="32">
        <v>-49</v>
      </c>
      <c r="AM9" s="32">
        <v>-45</v>
      </c>
      <c r="AN9" s="32">
        <v>-74</v>
      </c>
      <c r="AO9" s="32">
        <v>134</v>
      </c>
      <c r="AP9" s="32">
        <v>-60</v>
      </c>
      <c r="AQ9" s="32">
        <v>-47</v>
      </c>
      <c r="AR9" s="32">
        <v>-57</v>
      </c>
      <c r="AS9" s="32">
        <v>-31</v>
      </c>
      <c r="AT9" s="32">
        <v>-61.10087622675541</v>
      </c>
      <c r="AU9" s="32">
        <v>-63</v>
      </c>
      <c r="AV9" s="32">
        <v>-74</v>
      </c>
      <c r="AW9" s="32">
        <v>-154</v>
      </c>
      <c r="AX9" s="32">
        <v>-79</v>
      </c>
      <c r="AY9" s="32">
        <v>-86</v>
      </c>
      <c r="AZ9" s="32">
        <v>-95</v>
      </c>
      <c r="BA9" s="32">
        <v>-63</v>
      </c>
      <c r="BB9" s="32">
        <v>-117</v>
      </c>
      <c r="BC9" s="32">
        <v>-73</v>
      </c>
      <c r="BD9" s="32">
        <v>-123</v>
      </c>
      <c r="BE9" s="32">
        <v>-646</v>
      </c>
      <c r="BF9" s="32">
        <v>-72</v>
      </c>
      <c r="BG9" s="32">
        <v>-55</v>
      </c>
      <c r="BH9" s="32">
        <v>-77</v>
      </c>
      <c r="BI9" s="32">
        <v>-144</v>
      </c>
      <c r="BJ9" s="32">
        <v>-74</v>
      </c>
      <c r="BK9" s="32">
        <v>-69</v>
      </c>
      <c r="BL9" s="32">
        <v>-114</v>
      </c>
      <c r="BM9" s="56"/>
    </row>
    <row r="10" spans="2:65" x14ac:dyDescent="0.35">
      <c r="B10" s="28" t="s">
        <v>169</v>
      </c>
      <c r="C10" s="40"/>
      <c r="D10" s="40"/>
      <c r="E10" s="40"/>
      <c r="F10" s="29"/>
      <c r="G10" s="29"/>
      <c r="H10" s="29"/>
      <c r="I10" s="29"/>
      <c r="J10" s="29">
        <v>156</v>
      </c>
      <c r="K10" s="29">
        <v>161</v>
      </c>
      <c r="L10" s="29">
        <v>149</v>
      </c>
      <c r="M10" s="29">
        <v>100</v>
      </c>
      <c r="N10" s="29">
        <v>119</v>
      </c>
      <c r="O10" s="29">
        <v>-75</v>
      </c>
      <c r="P10" s="29">
        <v>118</v>
      </c>
      <c r="Q10" s="29">
        <v>67</v>
      </c>
      <c r="R10" s="29">
        <v>72</v>
      </c>
      <c r="S10" s="29">
        <v>91</v>
      </c>
      <c r="T10" s="29">
        <v>97</v>
      </c>
      <c r="U10" s="29">
        <v>27</v>
      </c>
      <c r="V10" s="29">
        <v>101</v>
      </c>
      <c r="W10" s="29">
        <v>158</v>
      </c>
      <c r="X10" s="29">
        <v>120</v>
      </c>
      <c r="Y10" s="29">
        <v>100</v>
      </c>
      <c r="Z10" s="29">
        <v>138</v>
      </c>
      <c r="AA10" s="29">
        <v>175</v>
      </c>
      <c r="AB10" s="29">
        <v>122</v>
      </c>
      <c r="AC10" s="29">
        <v>98</v>
      </c>
      <c r="AD10" s="29">
        <v>123</v>
      </c>
      <c r="AE10" s="29">
        <v>49</v>
      </c>
      <c r="AF10" s="29">
        <v>-470</v>
      </c>
      <c r="AG10" s="29">
        <v>110</v>
      </c>
      <c r="AH10" s="29">
        <v>144</v>
      </c>
      <c r="AI10" s="29">
        <v>202</v>
      </c>
      <c r="AJ10" s="29">
        <v>232</v>
      </c>
      <c r="AK10" s="29">
        <v>508</v>
      </c>
      <c r="AL10" s="29">
        <v>90</v>
      </c>
      <c r="AM10" s="29">
        <v>110</v>
      </c>
      <c r="AN10" s="29">
        <v>139</v>
      </c>
      <c r="AO10" s="29">
        <v>302</v>
      </c>
      <c r="AP10" s="29">
        <v>57</v>
      </c>
      <c r="AQ10" s="29">
        <v>22</v>
      </c>
      <c r="AR10" s="29">
        <v>123</v>
      </c>
      <c r="AS10" s="29">
        <v>152</v>
      </c>
      <c r="AT10" s="29">
        <v>272.50680333653997</v>
      </c>
      <c r="AU10" s="29">
        <v>221</v>
      </c>
      <c r="AV10" s="29">
        <v>226</v>
      </c>
      <c r="AW10" s="29">
        <v>144</v>
      </c>
      <c r="AX10" s="29">
        <v>405</v>
      </c>
      <c r="AY10" s="29">
        <v>454</v>
      </c>
      <c r="AZ10" s="29">
        <v>243</v>
      </c>
      <c r="BA10" s="29">
        <v>110</v>
      </c>
      <c r="BB10" s="29">
        <v>76</v>
      </c>
      <c r="BC10" s="29">
        <v>83</v>
      </c>
      <c r="BD10" s="29">
        <v>33</v>
      </c>
      <c r="BE10" s="29">
        <v>-578</v>
      </c>
      <c r="BF10" s="29">
        <v>95</v>
      </c>
      <c r="BG10" s="29">
        <v>103</v>
      </c>
      <c r="BH10" s="29">
        <v>134</v>
      </c>
      <c r="BI10" s="29">
        <v>-36</v>
      </c>
      <c r="BJ10" s="29">
        <v>60</v>
      </c>
      <c r="BK10" s="29">
        <v>31</v>
      </c>
      <c r="BL10" s="29">
        <v>9</v>
      </c>
      <c r="BM10" s="56"/>
    </row>
    <row r="11" spans="2:65" x14ac:dyDescent="0.35">
      <c r="B11" s="31" t="s">
        <v>53</v>
      </c>
      <c r="C11" s="41"/>
      <c r="D11" s="41"/>
      <c r="E11" s="41"/>
      <c r="F11" s="32"/>
      <c r="G11" s="32"/>
      <c r="H11" s="32"/>
      <c r="I11" s="32"/>
      <c r="J11" s="32">
        <v>2</v>
      </c>
      <c r="K11" s="32">
        <v>-42</v>
      </c>
      <c r="L11" s="32">
        <v>-28</v>
      </c>
      <c r="M11" s="32">
        <v>-33</v>
      </c>
      <c r="N11" s="32">
        <v>-9</v>
      </c>
      <c r="O11" s="32">
        <v>-27</v>
      </c>
      <c r="P11" s="32">
        <v>-33</v>
      </c>
      <c r="Q11" s="32">
        <v>-22</v>
      </c>
      <c r="R11" s="32">
        <v>-18</v>
      </c>
      <c r="S11" s="32">
        <v>-15</v>
      </c>
      <c r="T11" s="32">
        <v>-35</v>
      </c>
      <c r="U11" s="32">
        <v>-43</v>
      </c>
      <c r="V11" s="32">
        <v>-28</v>
      </c>
      <c r="W11" s="32">
        <v>-16</v>
      </c>
      <c r="X11" s="32">
        <v>-35</v>
      </c>
      <c r="Y11" s="32">
        <v>-37</v>
      </c>
      <c r="Z11" s="32">
        <v>-16</v>
      </c>
      <c r="AA11" s="32">
        <v>-54</v>
      </c>
      <c r="AB11" s="32">
        <v>-28</v>
      </c>
      <c r="AC11" s="32">
        <v>-36</v>
      </c>
      <c r="AD11" s="32">
        <v>17</v>
      </c>
      <c r="AE11" s="32">
        <v>-6</v>
      </c>
      <c r="AF11" s="32">
        <v>-130</v>
      </c>
      <c r="AG11" s="32">
        <v>-68</v>
      </c>
      <c r="AH11" s="32">
        <v>-5</v>
      </c>
      <c r="AI11" s="32">
        <v>-10</v>
      </c>
      <c r="AJ11" s="32">
        <v>-81</v>
      </c>
      <c r="AK11" s="32">
        <v>-45</v>
      </c>
      <c r="AL11" s="32">
        <v>-22</v>
      </c>
      <c r="AM11" s="32">
        <v>-19</v>
      </c>
      <c r="AN11" s="32">
        <v>-59</v>
      </c>
      <c r="AO11" s="32">
        <v>-36</v>
      </c>
      <c r="AP11" s="32">
        <v>-88</v>
      </c>
      <c r="AQ11" s="32">
        <v>5</v>
      </c>
      <c r="AR11" s="32">
        <v>-16</v>
      </c>
      <c r="AS11" s="32">
        <v>1</v>
      </c>
      <c r="AT11" s="32">
        <v>-74.421512621592001</v>
      </c>
      <c r="AU11" s="32">
        <v>-19</v>
      </c>
      <c r="AV11" s="32">
        <v>-37</v>
      </c>
      <c r="AW11" s="32">
        <v>-24</v>
      </c>
      <c r="AX11" s="32">
        <v>-35</v>
      </c>
      <c r="AY11" s="32">
        <v>-25</v>
      </c>
      <c r="AZ11" s="32">
        <v>-61</v>
      </c>
      <c r="BA11" s="32">
        <v>-27</v>
      </c>
      <c r="BB11" s="32">
        <v>-20</v>
      </c>
      <c r="BC11" s="32">
        <v>-15</v>
      </c>
      <c r="BD11" s="32">
        <v>-64</v>
      </c>
      <c r="BE11" s="32">
        <v>-51</v>
      </c>
      <c r="BF11" s="32">
        <v>-46</v>
      </c>
      <c r="BG11" s="32">
        <v>-102</v>
      </c>
      <c r="BH11" s="32">
        <v>-104</v>
      </c>
      <c r="BI11" s="32">
        <v>-70</v>
      </c>
      <c r="BJ11" s="32">
        <v>-37</v>
      </c>
      <c r="BK11" s="32">
        <v>-5</v>
      </c>
      <c r="BL11" s="32">
        <v>-38</v>
      </c>
      <c r="BM11" s="56"/>
    </row>
    <row r="12" spans="2:65" x14ac:dyDescent="0.35">
      <c r="B12" s="31" t="s">
        <v>54</v>
      </c>
      <c r="C12" s="41"/>
      <c r="D12" s="41"/>
      <c r="E12" s="41"/>
      <c r="F12" s="32"/>
      <c r="G12" s="32"/>
      <c r="H12" s="32"/>
      <c r="I12" s="32"/>
      <c r="J12" s="32">
        <v>-1</v>
      </c>
      <c r="K12" s="32">
        <v>-1</v>
      </c>
      <c r="L12" s="32">
        <v>-1</v>
      </c>
      <c r="M12" s="32">
        <v>-1</v>
      </c>
      <c r="N12" s="32">
        <v>-1</v>
      </c>
      <c r="O12" s="32" t="s">
        <v>40</v>
      </c>
      <c r="P12" s="32">
        <v>-1</v>
      </c>
      <c r="Q12" s="32" t="s">
        <v>40</v>
      </c>
      <c r="R12" s="32" t="s">
        <v>40</v>
      </c>
      <c r="S12" s="32" t="s">
        <v>40</v>
      </c>
      <c r="T12" s="32" t="s">
        <v>40</v>
      </c>
      <c r="U12" s="32">
        <v>-2</v>
      </c>
      <c r="V12" s="32">
        <v>-1</v>
      </c>
      <c r="W12" s="32" t="s">
        <v>40</v>
      </c>
      <c r="X12" s="32" t="s">
        <v>40</v>
      </c>
      <c r="Y12" s="32" t="s">
        <v>40</v>
      </c>
      <c r="Z12" s="32" t="s">
        <v>40</v>
      </c>
      <c r="AA12" s="32" t="s">
        <v>40</v>
      </c>
      <c r="AB12" s="32" t="s">
        <v>40</v>
      </c>
      <c r="AC12" s="32" t="s">
        <v>40</v>
      </c>
      <c r="AD12" s="32" t="s">
        <v>40</v>
      </c>
      <c r="AE12" s="32" t="s">
        <v>40</v>
      </c>
      <c r="AF12" s="32" t="s">
        <v>40</v>
      </c>
      <c r="AG12" s="32" t="s">
        <v>40</v>
      </c>
      <c r="AH12" s="32" t="s">
        <v>40</v>
      </c>
      <c r="AI12" s="32" t="s">
        <v>40</v>
      </c>
      <c r="AJ12" s="32" t="s">
        <v>40</v>
      </c>
      <c r="AK12" s="32">
        <v>-1</v>
      </c>
      <c r="AL12" s="32" t="s">
        <v>40</v>
      </c>
      <c r="AM12" s="32" t="s">
        <v>40</v>
      </c>
      <c r="AN12" s="32" t="s">
        <v>40</v>
      </c>
      <c r="AO12" s="32">
        <v>-16</v>
      </c>
      <c r="AP12" s="32">
        <v>3</v>
      </c>
      <c r="AQ12" s="32">
        <v>-4</v>
      </c>
      <c r="AR12" s="32">
        <v>-1</v>
      </c>
      <c r="AS12" s="32">
        <v>-2</v>
      </c>
      <c r="AT12" s="32" t="s">
        <v>40</v>
      </c>
      <c r="AU12" s="32">
        <v>-1</v>
      </c>
      <c r="AV12" s="32">
        <v>-1</v>
      </c>
      <c r="AW12" s="32">
        <v>-1</v>
      </c>
      <c r="AX12" s="32" t="s">
        <v>40</v>
      </c>
      <c r="AY12" s="32">
        <v>-1</v>
      </c>
      <c r="AZ12" s="32">
        <v>-1</v>
      </c>
      <c r="BA12" s="32">
        <v>-2</v>
      </c>
      <c r="BB12" s="32">
        <v>-1</v>
      </c>
      <c r="BC12" s="32">
        <v>-1</v>
      </c>
      <c r="BD12" s="32">
        <v>-1</v>
      </c>
      <c r="BE12" s="32">
        <v>-8</v>
      </c>
      <c r="BF12" s="32">
        <v>-1</v>
      </c>
      <c r="BG12" s="32">
        <v>-1</v>
      </c>
      <c r="BH12" s="32">
        <v>-1</v>
      </c>
      <c r="BI12" s="32" t="s">
        <v>40</v>
      </c>
      <c r="BJ12" s="32" t="s">
        <v>40</v>
      </c>
      <c r="BK12" s="32" t="s">
        <v>40</v>
      </c>
      <c r="BL12" s="32" t="s">
        <v>194</v>
      </c>
      <c r="BM12" s="56"/>
    </row>
    <row r="13" spans="2:65" x14ac:dyDescent="0.35">
      <c r="B13" s="31" t="s">
        <v>118</v>
      </c>
      <c r="C13" s="41"/>
      <c r="D13" s="41"/>
      <c r="E13" s="41"/>
      <c r="F13" s="32"/>
      <c r="G13" s="32"/>
      <c r="H13" s="32"/>
      <c r="I13" s="32"/>
      <c r="J13" s="32">
        <v>-62</v>
      </c>
      <c r="K13" s="32">
        <v>-28</v>
      </c>
      <c r="L13" s="32">
        <v>-15</v>
      </c>
      <c r="M13" s="32">
        <v>-26</v>
      </c>
      <c r="N13" s="32">
        <v>-33</v>
      </c>
      <c r="O13" s="32">
        <v>43</v>
      </c>
      <c r="P13" s="32">
        <v>-28</v>
      </c>
      <c r="Q13" s="32">
        <v>-45</v>
      </c>
      <c r="R13" s="32">
        <v>-17</v>
      </c>
      <c r="S13" s="32">
        <v>-25</v>
      </c>
      <c r="T13" s="32">
        <v>-20</v>
      </c>
      <c r="U13" s="32">
        <v>-6</v>
      </c>
      <c r="V13" s="32">
        <v>-24</v>
      </c>
      <c r="W13" s="32">
        <v>-49</v>
      </c>
      <c r="X13" s="32">
        <v>-37</v>
      </c>
      <c r="Y13" s="32">
        <v>-20</v>
      </c>
      <c r="Z13" s="32">
        <v>-17</v>
      </c>
      <c r="AA13" s="32">
        <v>-50</v>
      </c>
      <c r="AB13" s="32">
        <v>-30</v>
      </c>
      <c r="AC13" s="32">
        <v>-29</v>
      </c>
      <c r="AD13" s="32">
        <v>-34</v>
      </c>
      <c r="AE13" s="32">
        <v>-5</v>
      </c>
      <c r="AF13" s="32">
        <v>206</v>
      </c>
      <c r="AG13" s="32">
        <v>-62</v>
      </c>
      <c r="AH13" s="32">
        <v>-35</v>
      </c>
      <c r="AI13" s="32">
        <v>-33</v>
      </c>
      <c r="AJ13" s="32">
        <v>-50</v>
      </c>
      <c r="AK13" s="32">
        <v>-60</v>
      </c>
      <c r="AL13" s="32">
        <v>-27</v>
      </c>
      <c r="AM13" s="32">
        <v>-22</v>
      </c>
      <c r="AN13" s="32">
        <v>-16</v>
      </c>
      <c r="AO13" s="32">
        <v>-33</v>
      </c>
      <c r="AP13" s="32">
        <v>12</v>
      </c>
      <c r="AQ13" s="32">
        <v>-8</v>
      </c>
      <c r="AR13" s="32">
        <v>27</v>
      </c>
      <c r="AS13" s="32">
        <v>-33</v>
      </c>
      <c r="AT13" s="32">
        <v>-45.929351063989998</v>
      </c>
      <c r="AU13" s="32">
        <v>-43</v>
      </c>
      <c r="AV13" s="32">
        <v>-46</v>
      </c>
      <c r="AW13" s="32">
        <v>-67</v>
      </c>
      <c r="AX13" s="32">
        <v>-102</v>
      </c>
      <c r="AY13" s="32">
        <v>-92</v>
      </c>
      <c r="AZ13" s="32">
        <v>-50</v>
      </c>
      <c r="BA13" s="32">
        <v>-28</v>
      </c>
      <c r="BB13" s="32">
        <v>-36</v>
      </c>
      <c r="BC13" s="32">
        <v>-25</v>
      </c>
      <c r="BD13" s="32">
        <v>13</v>
      </c>
      <c r="BE13" s="32">
        <v>9</v>
      </c>
      <c r="BF13" s="32">
        <v>-28</v>
      </c>
      <c r="BG13" s="32">
        <v>16</v>
      </c>
      <c r="BH13" s="32">
        <v>8</v>
      </c>
      <c r="BI13" s="32">
        <v>31</v>
      </c>
      <c r="BJ13" s="32">
        <v>-3</v>
      </c>
      <c r="BK13" s="32">
        <v>-52</v>
      </c>
      <c r="BL13" s="32">
        <v>-8</v>
      </c>
      <c r="BM13" s="56"/>
    </row>
    <row r="14" spans="2:65" x14ac:dyDescent="0.35">
      <c r="B14" s="28" t="s">
        <v>170</v>
      </c>
      <c r="C14" s="40"/>
      <c r="D14" s="40"/>
      <c r="E14" s="40"/>
      <c r="F14" s="29"/>
      <c r="G14" s="29"/>
      <c r="H14" s="29"/>
      <c r="I14" s="29"/>
      <c r="J14" s="29">
        <v>96</v>
      </c>
      <c r="K14" s="29">
        <v>91</v>
      </c>
      <c r="L14" s="29">
        <v>105</v>
      </c>
      <c r="M14" s="29">
        <v>40</v>
      </c>
      <c r="N14" s="29">
        <v>77</v>
      </c>
      <c r="O14" s="29">
        <v>-60</v>
      </c>
      <c r="P14" s="29">
        <v>56</v>
      </c>
      <c r="Q14" s="29">
        <v>-1</v>
      </c>
      <c r="R14" s="29">
        <v>36</v>
      </c>
      <c r="S14" s="29">
        <v>51</v>
      </c>
      <c r="T14" s="29">
        <v>41</v>
      </c>
      <c r="U14" s="29">
        <v>-25</v>
      </c>
      <c r="V14" s="29">
        <v>48</v>
      </c>
      <c r="W14" s="29">
        <v>94</v>
      </c>
      <c r="X14" s="29">
        <v>48</v>
      </c>
      <c r="Y14" s="29">
        <v>43</v>
      </c>
      <c r="Z14" s="29">
        <v>105</v>
      </c>
      <c r="AA14" s="29">
        <v>70</v>
      </c>
      <c r="AB14" s="29">
        <v>65</v>
      </c>
      <c r="AC14" s="29">
        <v>33</v>
      </c>
      <c r="AD14" s="29">
        <v>106</v>
      </c>
      <c r="AE14" s="29">
        <v>38</v>
      </c>
      <c r="AF14" s="29">
        <v>-394</v>
      </c>
      <c r="AG14" s="29">
        <v>-20</v>
      </c>
      <c r="AH14" s="29">
        <v>103</v>
      </c>
      <c r="AI14" s="29">
        <v>159</v>
      </c>
      <c r="AJ14" s="29">
        <v>101</v>
      </c>
      <c r="AK14" s="29">
        <v>402</v>
      </c>
      <c r="AL14" s="29">
        <v>40</v>
      </c>
      <c r="AM14" s="29">
        <v>69</v>
      </c>
      <c r="AN14" s="29">
        <v>63</v>
      </c>
      <c r="AO14" s="29">
        <v>218</v>
      </c>
      <c r="AP14" s="29">
        <v>-16</v>
      </c>
      <c r="AQ14" s="29">
        <v>15</v>
      </c>
      <c r="AR14" s="29">
        <v>80</v>
      </c>
      <c r="AS14" s="29">
        <v>118</v>
      </c>
      <c r="AT14" s="29">
        <v>152.40855868763001</v>
      </c>
      <c r="AU14" s="29">
        <v>159</v>
      </c>
      <c r="AV14" s="29">
        <v>142</v>
      </c>
      <c r="AW14" s="29">
        <v>52</v>
      </c>
      <c r="AX14" s="29">
        <v>267</v>
      </c>
      <c r="AY14" s="29">
        <v>335</v>
      </c>
      <c r="AZ14" s="29">
        <v>132</v>
      </c>
      <c r="BA14" s="29">
        <v>54</v>
      </c>
      <c r="BB14" s="29">
        <v>19</v>
      </c>
      <c r="BC14" s="29">
        <v>42</v>
      </c>
      <c r="BD14" s="29">
        <v>-19</v>
      </c>
      <c r="BE14" s="29">
        <v>-629</v>
      </c>
      <c r="BF14" s="29">
        <v>20</v>
      </c>
      <c r="BG14" s="29">
        <v>16</v>
      </c>
      <c r="BH14" s="29">
        <v>37</v>
      </c>
      <c r="BI14" s="29">
        <v>-74</v>
      </c>
      <c r="BJ14" s="29">
        <v>20</v>
      </c>
      <c r="BK14" s="29">
        <v>-26</v>
      </c>
      <c r="BL14" s="29">
        <v>-36</v>
      </c>
      <c r="BM14" s="56"/>
    </row>
    <row r="15" spans="2:65" x14ac:dyDescent="0.35">
      <c r="B15" s="31" t="s">
        <v>120</v>
      </c>
      <c r="C15" s="41"/>
      <c r="D15" s="41"/>
      <c r="E15" s="41"/>
      <c r="F15" s="32"/>
      <c r="G15" s="32"/>
      <c r="H15" s="32"/>
      <c r="I15" s="32"/>
      <c r="J15" s="32">
        <v>78</v>
      </c>
      <c r="K15" s="32">
        <v>82</v>
      </c>
      <c r="L15" s="32">
        <v>87</v>
      </c>
      <c r="M15" s="32">
        <v>30</v>
      </c>
      <c r="N15" s="32">
        <v>61</v>
      </c>
      <c r="O15" s="32">
        <v>-71</v>
      </c>
      <c r="P15" s="32">
        <v>41</v>
      </c>
      <c r="Q15" s="32">
        <v>-9</v>
      </c>
      <c r="R15" s="32">
        <v>24</v>
      </c>
      <c r="S15" s="32">
        <v>40</v>
      </c>
      <c r="T15" s="32">
        <v>30</v>
      </c>
      <c r="U15" s="32">
        <v>-29</v>
      </c>
      <c r="V15" s="32">
        <v>25</v>
      </c>
      <c r="W15" s="32">
        <v>83</v>
      </c>
      <c r="X15" s="32">
        <v>38</v>
      </c>
      <c r="Y15" s="32">
        <v>29</v>
      </c>
      <c r="Z15" s="32">
        <v>72</v>
      </c>
      <c r="AA15" s="32">
        <v>48</v>
      </c>
      <c r="AB15" s="32">
        <v>50</v>
      </c>
      <c r="AC15" s="32">
        <v>28</v>
      </c>
      <c r="AD15" s="32">
        <v>87</v>
      </c>
      <c r="AE15" s="32">
        <v>25</v>
      </c>
      <c r="AF15" s="32">
        <v>-400</v>
      </c>
      <c r="AG15" s="32">
        <v>-30</v>
      </c>
      <c r="AH15" s="32">
        <v>82</v>
      </c>
      <c r="AI15" s="32">
        <v>142</v>
      </c>
      <c r="AJ15" s="32">
        <v>80</v>
      </c>
      <c r="AK15" s="32">
        <v>393</v>
      </c>
      <c r="AL15" s="32">
        <v>27</v>
      </c>
      <c r="AM15" s="32">
        <v>56</v>
      </c>
      <c r="AN15" s="32">
        <v>50</v>
      </c>
      <c r="AO15" s="32">
        <v>209</v>
      </c>
      <c r="AP15" s="32">
        <v>-19</v>
      </c>
      <c r="AQ15" s="32">
        <v>6</v>
      </c>
      <c r="AR15" s="32">
        <v>65</v>
      </c>
      <c r="AS15" s="32">
        <v>99</v>
      </c>
      <c r="AT15" s="32">
        <v>121.01595790277</v>
      </c>
      <c r="AU15" s="32">
        <v>124</v>
      </c>
      <c r="AV15" s="32">
        <v>111</v>
      </c>
      <c r="AW15" s="32">
        <v>30</v>
      </c>
      <c r="AX15" s="32">
        <v>229</v>
      </c>
      <c r="AY15" s="32">
        <v>303</v>
      </c>
      <c r="AZ15" s="32">
        <v>110</v>
      </c>
      <c r="BA15" s="32">
        <v>37</v>
      </c>
      <c r="BB15" s="32">
        <v>-6</v>
      </c>
      <c r="BC15" s="32">
        <v>31</v>
      </c>
      <c r="BD15" s="32">
        <v>-26</v>
      </c>
      <c r="BE15" s="32">
        <v>-635</v>
      </c>
      <c r="BF15" s="32">
        <v>8</v>
      </c>
      <c r="BG15" s="32">
        <v>13</v>
      </c>
      <c r="BH15" s="32">
        <v>26</v>
      </c>
      <c r="BI15" s="32">
        <v>-79</v>
      </c>
      <c r="BJ15" s="32">
        <v>8</v>
      </c>
      <c r="BK15" s="32">
        <v>-28</v>
      </c>
      <c r="BL15" s="32">
        <v>-44</v>
      </c>
      <c r="BM15" s="56"/>
    </row>
    <row r="16" spans="2:65" x14ac:dyDescent="0.35">
      <c r="BE16" s="38"/>
      <c r="BF16" s="38"/>
    </row>
    <row r="19" spans="48:59" x14ac:dyDescent="0.35"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28AC-2DDE-4C83-A2E5-B37097B70792}">
  <dimension ref="B2:N16"/>
  <sheetViews>
    <sheetView zoomScale="120" zoomScaleNormal="120" workbookViewId="0">
      <selection activeCell="O10" sqref="O10"/>
    </sheetView>
  </sheetViews>
  <sheetFormatPr defaultColWidth="6.6328125" defaultRowHeight="14.5" x14ac:dyDescent="0.35"/>
  <cols>
    <col min="1" max="8" width="6.6328125" style="1"/>
    <col min="9" max="9" width="6.6328125" style="1" customWidth="1"/>
    <col min="10" max="16384" width="6.6328125" style="1"/>
  </cols>
  <sheetData>
    <row r="2" spans="2:14" ht="18.5" x14ac:dyDescent="0.35">
      <c r="E2" s="24" t="s">
        <v>22</v>
      </c>
      <c r="F2" s="24"/>
    </row>
    <row r="3" spans="2:14" x14ac:dyDescent="0.35">
      <c r="E3" s="3" t="s">
        <v>166</v>
      </c>
      <c r="F3" s="3"/>
    </row>
    <row r="4" spans="2:14" x14ac:dyDescent="0.35">
      <c r="F4" s="3"/>
    </row>
    <row r="5" spans="2:14" ht="8" customHeight="1" x14ac:dyDescent="0.35">
      <c r="B5" s="25"/>
      <c r="C5" s="25"/>
      <c r="D5" s="25"/>
      <c r="E5" s="25"/>
      <c r="L5" s="58"/>
    </row>
    <row r="6" spans="2:14" ht="17" customHeight="1" x14ac:dyDescent="0.35">
      <c r="B6" s="39"/>
      <c r="C6" s="26"/>
      <c r="D6" s="26"/>
      <c r="E6" s="26"/>
      <c r="F6" s="26"/>
      <c r="G6" s="27" t="s">
        <v>168</v>
      </c>
      <c r="H6" s="27" t="s">
        <v>175</v>
      </c>
      <c r="I6" s="27" t="s">
        <v>177</v>
      </c>
      <c r="J6" s="27" t="s">
        <v>178</v>
      </c>
      <c r="K6" s="27" t="s">
        <v>186</v>
      </c>
      <c r="L6" s="27" t="s">
        <v>190</v>
      </c>
      <c r="M6" s="27" t="s">
        <v>195</v>
      </c>
    </row>
    <row r="7" spans="2:14" x14ac:dyDescent="0.35">
      <c r="B7" s="31" t="s">
        <v>7</v>
      </c>
      <c r="C7" s="41"/>
      <c r="D7" s="41"/>
      <c r="E7" s="41"/>
      <c r="F7" s="41"/>
      <c r="G7" s="32">
        <v>168</v>
      </c>
      <c r="H7" s="32">
        <v>170</v>
      </c>
      <c r="I7" s="32">
        <v>198</v>
      </c>
      <c r="J7" s="32">
        <v>109</v>
      </c>
      <c r="K7" s="32">
        <v>131</v>
      </c>
      <c r="L7" s="32">
        <v>102</v>
      </c>
      <c r="M7" s="32">
        <v>116</v>
      </c>
      <c r="N7" s="56"/>
    </row>
    <row r="8" spans="2:14" x14ac:dyDescent="0.35">
      <c r="B8" s="31" t="s">
        <v>57</v>
      </c>
      <c r="C8" s="41"/>
      <c r="D8" s="41"/>
      <c r="E8" s="41"/>
      <c r="F8" s="41"/>
      <c r="G8" s="32">
        <v>-160</v>
      </c>
      <c r="H8" s="32">
        <v>34</v>
      </c>
      <c r="I8" s="32">
        <v>-43</v>
      </c>
      <c r="J8" s="32">
        <v>-55</v>
      </c>
      <c r="K8" s="32">
        <v>-57</v>
      </c>
      <c r="L8" s="32">
        <v>9</v>
      </c>
      <c r="M8" s="32">
        <v>38</v>
      </c>
      <c r="N8" s="56"/>
    </row>
    <row r="9" spans="2:14" x14ac:dyDescent="0.35">
      <c r="B9" s="31" t="s">
        <v>58</v>
      </c>
      <c r="C9" s="41"/>
      <c r="D9" s="41"/>
      <c r="E9" s="41"/>
      <c r="F9" s="41"/>
      <c r="G9" s="32">
        <v>-36</v>
      </c>
      <c r="H9" s="32">
        <v>-40</v>
      </c>
      <c r="I9" s="32">
        <v>-38</v>
      </c>
      <c r="J9" s="32">
        <v>-40</v>
      </c>
      <c r="K9" s="32">
        <v>-35</v>
      </c>
      <c r="L9" s="32">
        <v>-28</v>
      </c>
      <c r="M9" s="32">
        <v>-40</v>
      </c>
      <c r="N9" s="56"/>
    </row>
    <row r="10" spans="2:14" x14ac:dyDescent="0.35">
      <c r="B10" s="31" t="s">
        <v>55</v>
      </c>
      <c r="C10" s="41"/>
      <c r="D10" s="41"/>
      <c r="E10" s="41"/>
      <c r="F10" s="41"/>
      <c r="G10" s="32">
        <v>-32</v>
      </c>
      <c r="H10" s="32">
        <v>-26</v>
      </c>
      <c r="I10" s="32">
        <v>-7</v>
      </c>
      <c r="J10" s="32">
        <v>-13</v>
      </c>
      <c r="K10" s="32">
        <v>-10</v>
      </c>
      <c r="L10" s="32">
        <v>-13</v>
      </c>
      <c r="M10" s="32">
        <v>-18</v>
      </c>
      <c r="N10" s="56"/>
    </row>
    <row r="11" spans="2:14" x14ac:dyDescent="0.35">
      <c r="B11" s="31" t="s">
        <v>182</v>
      </c>
      <c r="C11" s="41"/>
      <c r="D11" s="41"/>
      <c r="E11" s="41"/>
      <c r="F11" s="41"/>
      <c r="G11" s="32">
        <v>-20</v>
      </c>
      <c r="H11" s="32">
        <v>-14</v>
      </c>
      <c r="I11" s="32">
        <v>-18</v>
      </c>
      <c r="J11" s="32">
        <v>-32</v>
      </c>
      <c r="K11" s="32">
        <v>-21</v>
      </c>
      <c r="L11" s="32">
        <v>-21</v>
      </c>
      <c r="M11" s="32">
        <v>-28</v>
      </c>
      <c r="N11" s="56"/>
    </row>
    <row r="12" spans="2:14" x14ac:dyDescent="0.35">
      <c r="B12" s="7" t="s">
        <v>183</v>
      </c>
      <c r="C12" s="7"/>
      <c r="D12" s="7"/>
      <c r="E12" s="7"/>
      <c r="F12" s="7"/>
      <c r="G12" s="45">
        <v>-81</v>
      </c>
      <c r="H12" s="45">
        <v>124</v>
      </c>
      <c r="I12" s="45">
        <v>92</v>
      </c>
      <c r="J12" s="45">
        <v>-31</v>
      </c>
      <c r="K12" s="45">
        <v>8</v>
      </c>
      <c r="L12" s="45">
        <v>48</v>
      </c>
      <c r="M12" s="45">
        <v>68</v>
      </c>
      <c r="N12" s="56"/>
    </row>
    <row r="13" spans="2:14" x14ac:dyDescent="0.35">
      <c r="B13" s="31" t="s">
        <v>184</v>
      </c>
      <c r="C13" s="41"/>
      <c r="D13" s="41"/>
      <c r="E13" s="41"/>
      <c r="F13" s="41"/>
      <c r="G13" s="32">
        <v>-13</v>
      </c>
      <c r="H13" s="32">
        <v>-8</v>
      </c>
      <c r="I13" s="32">
        <v>-6</v>
      </c>
      <c r="J13" s="32">
        <v>-9</v>
      </c>
      <c r="K13" s="32">
        <v>-9</v>
      </c>
      <c r="L13" s="32">
        <v>-36</v>
      </c>
      <c r="M13" s="32">
        <v>-3</v>
      </c>
      <c r="N13" s="56"/>
    </row>
    <row r="14" spans="2:14" x14ac:dyDescent="0.35">
      <c r="B14" s="31" t="s">
        <v>59</v>
      </c>
      <c r="C14" s="41"/>
      <c r="D14" s="41"/>
      <c r="E14" s="41"/>
      <c r="F14" s="41"/>
      <c r="G14" s="32" t="s">
        <v>40</v>
      </c>
      <c r="H14" s="32">
        <v>-20</v>
      </c>
      <c r="I14" s="32">
        <v>-140</v>
      </c>
      <c r="J14" s="32">
        <v>-10</v>
      </c>
      <c r="K14" s="32" t="s">
        <v>40</v>
      </c>
      <c r="L14" s="32">
        <v>-10</v>
      </c>
      <c r="M14" s="32">
        <v>-1</v>
      </c>
      <c r="N14" s="56"/>
    </row>
    <row r="15" spans="2:14" x14ac:dyDescent="0.35">
      <c r="B15" s="31" t="s">
        <v>60</v>
      </c>
      <c r="C15" s="41"/>
      <c r="D15" s="41"/>
      <c r="E15" s="41"/>
      <c r="F15" s="41"/>
      <c r="G15" s="32">
        <v>16</v>
      </c>
      <c r="H15" s="32">
        <v>-14</v>
      </c>
      <c r="I15" s="32">
        <v>-35</v>
      </c>
      <c r="J15" s="32">
        <v>-20</v>
      </c>
      <c r="K15" s="32" t="s">
        <v>40</v>
      </c>
      <c r="L15" s="32">
        <v>-19</v>
      </c>
      <c r="M15" s="32">
        <v>-4</v>
      </c>
      <c r="N15" s="56"/>
    </row>
    <row r="16" spans="2:14" x14ac:dyDescent="0.35">
      <c r="B16" s="28" t="s">
        <v>61</v>
      </c>
      <c r="C16" s="40"/>
      <c r="D16" s="40"/>
      <c r="E16" s="40"/>
      <c r="F16" s="40"/>
      <c r="G16" s="29">
        <v>-78</v>
      </c>
      <c r="H16" s="29">
        <v>82</v>
      </c>
      <c r="I16" s="29">
        <v>-89</v>
      </c>
      <c r="J16" s="29">
        <v>-70</v>
      </c>
      <c r="K16" s="29">
        <v>-1</v>
      </c>
      <c r="L16" s="29">
        <v>-17</v>
      </c>
      <c r="M16" s="29">
        <v>59</v>
      </c>
      <c r="N16" s="5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D6900-DC32-495E-889A-0AE1F7BA55BD}">
  <dimension ref="B2:BM22"/>
  <sheetViews>
    <sheetView topLeftCell="B1" zoomScale="99" zoomScaleNormal="120" workbookViewId="0">
      <selection activeCell="BN14" sqref="BN14"/>
    </sheetView>
  </sheetViews>
  <sheetFormatPr defaultColWidth="6.453125" defaultRowHeight="14.5" outlineLevelCol="1" x14ac:dyDescent="0.35"/>
  <cols>
    <col min="1" max="5" width="6.453125" style="1"/>
    <col min="6" max="45" width="6.453125" style="1" hidden="1" customWidth="1" outlineLevel="1"/>
    <col min="46" max="46" width="6.453125" style="1" collapsed="1"/>
    <col min="47" max="16384" width="6.453125" style="1"/>
  </cols>
  <sheetData>
    <row r="2" spans="2:65" ht="18.5" x14ac:dyDescent="0.35">
      <c r="E2" s="24" t="s">
        <v>23</v>
      </c>
      <c r="I2" s="24"/>
    </row>
    <row r="3" spans="2:65" x14ac:dyDescent="0.35">
      <c r="E3" s="3" t="s">
        <v>165</v>
      </c>
      <c r="I3" s="3"/>
    </row>
    <row r="4" spans="2:65" x14ac:dyDescent="0.35">
      <c r="I4" s="3"/>
      <c r="J4" s="3"/>
    </row>
    <row r="5" spans="2:65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2:65" ht="17" customHeight="1" x14ac:dyDescent="0.35">
      <c r="B6" s="39" t="s">
        <v>64</v>
      </c>
      <c r="C6" s="39"/>
      <c r="D6" s="39"/>
      <c r="E6" s="39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27" t="s">
        <v>116</v>
      </c>
      <c r="AV6" s="27" t="s">
        <v>35</v>
      </c>
      <c r="AW6" s="27" t="s">
        <v>34</v>
      </c>
      <c r="AX6" s="27" t="s">
        <v>157</v>
      </c>
      <c r="AY6" s="27" t="s">
        <v>158</v>
      </c>
      <c r="AZ6" s="27" t="s">
        <v>159</v>
      </c>
      <c r="BA6" s="27" t="s">
        <v>160</v>
      </c>
      <c r="BB6" s="27" t="s">
        <v>161</v>
      </c>
      <c r="BC6" s="27" t="s">
        <v>162</v>
      </c>
      <c r="BD6" s="27" t="s">
        <v>163</v>
      </c>
      <c r="BE6" s="27" t="s">
        <v>164</v>
      </c>
      <c r="BF6" s="27" t="s">
        <v>168</v>
      </c>
      <c r="BG6" s="27" t="s">
        <v>175</v>
      </c>
      <c r="BH6" s="27" t="s">
        <v>177</v>
      </c>
      <c r="BI6" s="27" t="s">
        <v>178</v>
      </c>
      <c r="BJ6" s="27" t="s">
        <v>186</v>
      </c>
      <c r="BK6" s="27" t="s">
        <v>190</v>
      </c>
      <c r="BL6" s="27" t="s">
        <v>195</v>
      </c>
    </row>
    <row r="7" spans="2:65" x14ac:dyDescent="0.35">
      <c r="B7" s="28" t="s">
        <v>65</v>
      </c>
      <c r="C7" s="28"/>
      <c r="D7" s="28"/>
      <c r="E7" s="28"/>
      <c r="F7" s="29">
        <v>735</v>
      </c>
      <c r="G7" s="29">
        <v>788</v>
      </c>
      <c r="H7" s="29">
        <v>830</v>
      </c>
      <c r="I7" s="29">
        <v>731</v>
      </c>
      <c r="J7" s="29">
        <v>817</v>
      </c>
      <c r="K7" s="29">
        <v>846</v>
      </c>
      <c r="L7" s="29">
        <v>857</v>
      </c>
      <c r="M7" s="29">
        <v>744</v>
      </c>
      <c r="N7" s="29">
        <v>766</v>
      </c>
      <c r="O7" s="29">
        <v>783</v>
      </c>
      <c r="P7" s="29">
        <v>786</v>
      </c>
      <c r="Q7" s="29">
        <v>701</v>
      </c>
      <c r="R7" s="29">
        <v>746</v>
      </c>
      <c r="S7" s="29">
        <v>804</v>
      </c>
      <c r="T7" s="29">
        <v>766</v>
      </c>
      <c r="U7" s="29">
        <v>766</v>
      </c>
      <c r="V7" s="29">
        <v>757</v>
      </c>
      <c r="W7" s="29">
        <v>775</v>
      </c>
      <c r="X7" s="29">
        <v>751</v>
      </c>
      <c r="Y7" s="29">
        <v>733</v>
      </c>
      <c r="Z7" s="29">
        <v>755</v>
      </c>
      <c r="AA7" s="29">
        <v>743</v>
      </c>
      <c r="AB7" s="29">
        <v>757</v>
      </c>
      <c r="AC7" s="29">
        <v>749</v>
      </c>
      <c r="AD7" s="29">
        <v>759</v>
      </c>
      <c r="AE7" s="29">
        <v>807</v>
      </c>
      <c r="AF7" s="29">
        <v>788</v>
      </c>
      <c r="AG7" s="29">
        <v>752</v>
      </c>
      <c r="AH7" s="29">
        <v>787</v>
      </c>
      <c r="AI7" s="29">
        <v>912</v>
      </c>
      <c r="AJ7" s="29">
        <v>941</v>
      </c>
      <c r="AK7" s="29">
        <v>851</v>
      </c>
      <c r="AL7" s="29">
        <v>857</v>
      </c>
      <c r="AM7" s="29">
        <v>887</v>
      </c>
      <c r="AN7" s="29">
        <v>895</v>
      </c>
      <c r="AO7" s="29">
        <v>851</v>
      </c>
      <c r="AP7" s="29">
        <v>967</v>
      </c>
      <c r="AQ7" s="29">
        <v>933</v>
      </c>
      <c r="AR7" s="29">
        <v>1026</v>
      </c>
      <c r="AS7" s="29">
        <v>992</v>
      </c>
      <c r="AT7" s="29">
        <v>996</v>
      </c>
      <c r="AU7" s="29">
        <v>945</v>
      </c>
      <c r="AV7" s="29">
        <v>924</v>
      </c>
      <c r="AW7" s="29">
        <v>931</v>
      </c>
      <c r="AX7" s="29">
        <v>962</v>
      </c>
      <c r="AY7" s="29">
        <v>1011</v>
      </c>
      <c r="AZ7" s="29">
        <v>1114</v>
      </c>
      <c r="BA7" s="29">
        <v>1013</v>
      </c>
      <c r="BB7" s="29">
        <v>939</v>
      </c>
      <c r="BC7" s="29">
        <v>984</v>
      </c>
      <c r="BD7" s="29">
        <v>955</v>
      </c>
      <c r="BE7" s="29">
        <v>907</v>
      </c>
      <c r="BF7" s="29">
        <v>990</v>
      </c>
      <c r="BG7" s="29">
        <v>1000</v>
      </c>
      <c r="BH7" s="29">
        <v>995</v>
      </c>
      <c r="BI7" s="29">
        <v>926</v>
      </c>
      <c r="BJ7" s="29">
        <v>917</v>
      </c>
      <c r="BK7" s="29">
        <v>927</v>
      </c>
      <c r="BL7" s="29">
        <v>929</v>
      </c>
      <c r="BM7" s="56"/>
    </row>
    <row r="8" spans="2:65" x14ac:dyDescent="0.35">
      <c r="B8" s="31" t="s">
        <v>43</v>
      </c>
      <c r="C8" s="31"/>
      <c r="D8" s="31"/>
      <c r="E8" s="31"/>
      <c r="F8" s="32">
        <v>1285</v>
      </c>
      <c r="G8" s="32">
        <v>1423</v>
      </c>
      <c r="H8" s="32">
        <v>1618</v>
      </c>
      <c r="I8" s="32">
        <v>1359</v>
      </c>
      <c r="J8" s="32">
        <v>1496</v>
      </c>
      <c r="K8" s="32">
        <v>1496</v>
      </c>
      <c r="L8" s="32">
        <v>1399</v>
      </c>
      <c r="M8" s="32">
        <v>1301</v>
      </c>
      <c r="N8" s="32">
        <v>1422</v>
      </c>
      <c r="O8" s="32">
        <v>1380</v>
      </c>
      <c r="P8" s="32">
        <v>1367</v>
      </c>
      <c r="Q8" s="32">
        <v>1187</v>
      </c>
      <c r="R8" s="32">
        <v>1167</v>
      </c>
      <c r="S8" s="32">
        <v>1184</v>
      </c>
      <c r="T8" s="32">
        <v>1187</v>
      </c>
      <c r="U8" s="32">
        <v>1214</v>
      </c>
      <c r="V8" s="32">
        <v>930</v>
      </c>
      <c r="W8" s="32">
        <v>1033</v>
      </c>
      <c r="X8" s="32">
        <v>993</v>
      </c>
      <c r="Y8" s="32">
        <v>884</v>
      </c>
      <c r="Z8" s="32">
        <v>837</v>
      </c>
      <c r="AA8" s="32">
        <v>871</v>
      </c>
      <c r="AB8" s="32">
        <v>885</v>
      </c>
      <c r="AC8" s="32">
        <v>851</v>
      </c>
      <c r="AD8" s="32">
        <v>916</v>
      </c>
      <c r="AE8" s="32">
        <v>930</v>
      </c>
      <c r="AF8" s="32">
        <v>945</v>
      </c>
      <c r="AG8" s="32">
        <v>933</v>
      </c>
      <c r="AH8" s="32">
        <v>1109</v>
      </c>
      <c r="AI8" s="32">
        <v>1320</v>
      </c>
      <c r="AJ8" s="32">
        <v>1450</v>
      </c>
      <c r="AK8" s="32">
        <v>1295</v>
      </c>
      <c r="AL8" s="32">
        <v>1239</v>
      </c>
      <c r="AM8" s="32">
        <v>1242</v>
      </c>
      <c r="AN8" s="32">
        <v>1162</v>
      </c>
      <c r="AO8" s="32">
        <v>1075</v>
      </c>
      <c r="AP8" s="32">
        <v>1094</v>
      </c>
      <c r="AQ8" s="32">
        <v>925</v>
      </c>
      <c r="AR8" s="32">
        <v>990</v>
      </c>
      <c r="AS8" s="32">
        <v>967</v>
      </c>
      <c r="AT8" s="32">
        <v>1069</v>
      </c>
      <c r="AU8" s="32">
        <v>1183</v>
      </c>
      <c r="AV8" s="32">
        <v>1228</v>
      </c>
      <c r="AW8" s="32">
        <v>1347</v>
      </c>
      <c r="AX8" s="32">
        <v>1521</v>
      </c>
      <c r="AY8" s="32">
        <v>1818</v>
      </c>
      <c r="AZ8" s="32">
        <v>2022</v>
      </c>
      <c r="BA8" s="32">
        <v>1630</v>
      </c>
      <c r="BB8" s="32">
        <v>1490</v>
      </c>
      <c r="BC8" s="32">
        <v>1532</v>
      </c>
      <c r="BD8" s="32">
        <v>1483</v>
      </c>
      <c r="BE8" s="68">
        <v>1235</v>
      </c>
      <c r="BF8" s="68">
        <v>1395</v>
      </c>
      <c r="BG8" s="68">
        <v>1425</v>
      </c>
      <c r="BH8" s="68">
        <v>1420</v>
      </c>
      <c r="BI8" s="68">
        <v>1243</v>
      </c>
      <c r="BJ8" s="68">
        <v>1205</v>
      </c>
      <c r="BK8" s="68">
        <v>1228</v>
      </c>
      <c r="BL8" s="68">
        <v>1211</v>
      </c>
      <c r="BM8" s="56"/>
    </row>
    <row r="9" spans="2:65" x14ac:dyDescent="0.35">
      <c r="B9" s="28" t="s">
        <v>47</v>
      </c>
      <c r="C9" s="28"/>
      <c r="D9" s="28"/>
      <c r="E9" s="28"/>
      <c r="F9" s="29">
        <v>128</v>
      </c>
      <c r="G9" s="29">
        <v>146</v>
      </c>
      <c r="H9" s="29">
        <v>156</v>
      </c>
      <c r="I9" s="29">
        <v>113</v>
      </c>
      <c r="J9" s="29">
        <v>139</v>
      </c>
      <c r="K9" s="29">
        <v>144</v>
      </c>
      <c r="L9" s="29">
        <v>140</v>
      </c>
      <c r="M9" s="29">
        <v>108</v>
      </c>
      <c r="N9" s="29">
        <v>119</v>
      </c>
      <c r="O9" s="29">
        <v>72</v>
      </c>
      <c r="P9" s="29">
        <v>113</v>
      </c>
      <c r="Q9" s="29">
        <v>84</v>
      </c>
      <c r="R9" s="29">
        <v>64</v>
      </c>
      <c r="S9" s="29">
        <v>91</v>
      </c>
      <c r="T9" s="29">
        <v>87</v>
      </c>
      <c r="U9" s="29">
        <v>29</v>
      </c>
      <c r="V9" s="29">
        <v>60</v>
      </c>
      <c r="W9" s="29">
        <v>135</v>
      </c>
      <c r="X9" s="29">
        <v>79</v>
      </c>
      <c r="Y9" s="29">
        <v>70</v>
      </c>
      <c r="Z9" s="29">
        <v>73</v>
      </c>
      <c r="AA9" s="29">
        <v>110</v>
      </c>
      <c r="AB9" s="29">
        <v>83</v>
      </c>
      <c r="AC9" s="29">
        <v>82</v>
      </c>
      <c r="AD9" s="29">
        <v>87</v>
      </c>
      <c r="AE9" s="29">
        <v>33</v>
      </c>
      <c r="AF9" s="29">
        <v>-51</v>
      </c>
      <c r="AG9" s="29">
        <v>77</v>
      </c>
      <c r="AH9" s="29">
        <v>111</v>
      </c>
      <c r="AI9" s="29">
        <v>162</v>
      </c>
      <c r="AJ9" s="29">
        <v>198</v>
      </c>
      <c r="AK9" s="29">
        <v>316</v>
      </c>
      <c r="AL9" s="29">
        <v>80</v>
      </c>
      <c r="AM9" s="29">
        <v>96</v>
      </c>
      <c r="AN9" s="29">
        <v>129</v>
      </c>
      <c r="AO9" s="29">
        <v>122</v>
      </c>
      <c r="AP9" s="29">
        <v>58</v>
      </c>
      <c r="AQ9" s="29">
        <v>33</v>
      </c>
      <c r="AR9" s="29">
        <v>109</v>
      </c>
      <c r="AS9" s="29">
        <v>124</v>
      </c>
      <c r="AT9" s="29">
        <v>184</v>
      </c>
      <c r="AU9" s="29">
        <v>134</v>
      </c>
      <c r="AV9" s="29">
        <v>138</v>
      </c>
      <c r="AW9" s="29">
        <v>162</v>
      </c>
      <c r="AX9" s="29">
        <v>288</v>
      </c>
      <c r="AY9" s="29">
        <v>347</v>
      </c>
      <c r="AZ9" s="29">
        <v>170</v>
      </c>
      <c r="BA9" s="29">
        <v>82</v>
      </c>
      <c r="BB9" s="29">
        <v>91</v>
      </c>
      <c r="BC9" s="29">
        <v>90</v>
      </c>
      <c r="BD9" s="29">
        <v>79</v>
      </c>
      <c r="BE9" s="29">
        <v>21</v>
      </c>
      <c r="BF9" s="29">
        <v>109</v>
      </c>
      <c r="BG9" s="29">
        <v>122</v>
      </c>
      <c r="BH9" s="29">
        <v>136</v>
      </c>
      <c r="BI9" s="29">
        <v>59</v>
      </c>
      <c r="BJ9" s="29">
        <v>67</v>
      </c>
      <c r="BK9" s="29">
        <v>65</v>
      </c>
      <c r="BL9" s="29">
        <v>71</v>
      </c>
      <c r="BM9" s="56"/>
    </row>
    <row r="10" spans="2:65" x14ac:dyDescent="0.35">
      <c r="B10" s="31" t="s">
        <v>187</v>
      </c>
      <c r="C10" s="31"/>
      <c r="D10" s="31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>
        <v>-26</v>
      </c>
      <c r="AI10" s="32">
        <v>-26</v>
      </c>
      <c r="AJ10" s="32">
        <v>-12</v>
      </c>
      <c r="AK10" s="32">
        <v>20</v>
      </c>
      <c r="AL10" s="32">
        <v>34</v>
      </c>
      <c r="AM10" s="32">
        <v>54</v>
      </c>
      <c r="AN10" s="32">
        <v>31</v>
      </c>
      <c r="AO10" s="32">
        <v>4</v>
      </c>
      <c r="AP10" s="32">
        <v>36</v>
      </c>
      <c r="AQ10" s="32">
        <v>75</v>
      </c>
      <c r="AR10" s="32">
        <v>-11</v>
      </c>
      <c r="AS10" s="32">
        <v>-10</v>
      </c>
      <c r="AT10" s="32">
        <v>-95</v>
      </c>
      <c r="AU10" s="32">
        <v>-31</v>
      </c>
      <c r="AV10" s="32">
        <v>-29</v>
      </c>
      <c r="AW10" s="32">
        <v>-11</v>
      </c>
      <c r="AX10" s="32">
        <v>-105</v>
      </c>
      <c r="AY10" s="32">
        <v>-144</v>
      </c>
      <c r="AZ10" s="32">
        <v>90</v>
      </c>
      <c r="BA10" s="32">
        <v>65</v>
      </c>
      <c r="BB10" s="32">
        <v>23</v>
      </c>
      <c r="BC10" s="69">
        <v>25</v>
      </c>
      <c r="BD10" s="32">
        <v>5</v>
      </c>
      <c r="BE10" s="32">
        <v>26</v>
      </c>
      <c r="BF10" s="32">
        <v>-6</v>
      </c>
      <c r="BG10" s="32">
        <v>-21</v>
      </c>
      <c r="BH10" s="32">
        <v>20</v>
      </c>
      <c r="BI10" s="32">
        <v>41</v>
      </c>
      <c r="BJ10" s="32">
        <v>-5</v>
      </c>
      <c r="BK10" s="32">
        <v>3</v>
      </c>
      <c r="BL10" s="32">
        <v>2</v>
      </c>
      <c r="BM10" s="56"/>
    </row>
    <row r="11" spans="2:65" x14ac:dyDescent="0.35">
      <c r="B11" s="31" t="s">
        <v>48</v>
      </c>
      <c r="C11" s="31"/>
      <c r="D11" s="31"/>
      <c r="E11" s="3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5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>
        <v>5</v>
      </c>
      <c r="AI11" s="32">
        <v>-1</v>
      </c>
      <c r="AJ11" s="32">
        <v>-7</v>
      </c>
      <c r="AK11" s="32">
        <v>-216</v>
      </c>
      <c r="AL11" s="32">
        <v>-11</v>
      </c>
      <c r="AM11" s="32">
        <v>1</v>
      </c>
      <c r="AN11" s="32">
        <v>2</v>
      </c>
      <c r="AO11" s="32">
        <v>-1</v>
      </c>
      <c r="AP11" s="32" t="s">
        <v>40</v>
      </c>
      <c r="AQ11" s="32">
        <v>-6</v>
      </c>
      <c r="AR11" s="32">
        <v>-3</v>
      </c>
      <c r="AS11" s="32">
        <v>-33</v>
      </c>
      <c r="AT11" s="32" t="s">
        <v>40</v>
      </c>
      <c r="AU11" s="32">
        <v>-1</v>
      </c>
      <c r="AV11" s="32">
        <v>-1</v>
      </c>
      <c r="AW11" s="32">
        <v>9</v>
      </c>
      <c r="AX11" s="32">
        <v>10</v>
      </c>
      <c r="AY11" s="32">
        <v>15</v>
      </c>
      <c r="AZ11" s="32">
        <v>2</v>
      </c>
      <c r="BA11" s="32">
        <v>5</v>
      </c>
      <c r="BB11" s="32">
        <v>19</v>
      </c>
      <c r="BC11" s="32">
        <v>12</v>
      </c>
      <c r="BD11" s="32">
        <v>31</v>
      </c>
      <c r="BE11" s="68">
        <v>75</v>
      </c>
      <c r="BF11" s="68">
        <v>3</v>
      </c>
      <c r="BG11" s="68">
        <v>2</v>
      </c>
      <c r="BH11" s="32">
        <v>-2</v>
      </c>
      <c r="BI11" s="32" t="s">
        <v>40</v>
      </c>
      <c r="BJ11" s="32">
        <v>5</v>
      </c>
      <c r="BK11" s="32">
        <v>3</v>
      </c>
      <c r="BL11" s="32">
        <v>15</v>
      </c>
      <c r="BM11" s="56"/>
    </row>
    <row r="12" spans="2:65" x14ac:dyDescent="0.35">
      <c r="B12" s="28" t="s">
        <v>49</v>
      </c>
      <c r="C12" s="28"/>
      <c r="D12" s="28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>
        <v>91</v>
      </c>
      <c r="AI12" s="29">
        <v>135</v>
      </c>
      <c r="AJ12" s="29">
        <v>179</v>
      </c>
      <c r="AK12" s="29">
        <v>120</v>
      </c>
      <c r="AL12" s="29">
        <v>103</v>
      </c>
      <c r="AM12" s="29">
        <v>151</v>
      </c>
      <c r="AN12" s="29">
        <v>163</v>
      </c>
      <c r="AO12" s="29">
        <v>125</v>
      </c>
      <c r="AP12" s="29">
        <v>94</v>
      </c>
      <c r="AQ12" s="29">
        <v>102</v>
      </c>
      <c r="AR12" s="29">
        <v>95</v>
      </c>
      <c r="AS12" s="29">
        <v>81</v>
      </c>
      <c r="AT12" s="29">
        <v>89</v>
      </c>
      <c r="AU12" s="29">
        <v>102</v>
      </c>
      <c r="AV12" s="29">
        <v>107</v>
      </c>
      <c r="AW12" s="29">
        <v>160</v>
      </c>
      <c r="AX12" s="29">
        <v>193</v>
      </c>
      <c r="AY12" s="29">
        <v>218</v>
      </c>
      <c r="AZ12" s="29">
        <v>261</v>
      </c>
      <c r="BA12" s="29">
        <v>151</v>
      </c>
      <c r="BB12" s="29">
        <v>133</v>
      </c>
      <c r="BC12" s="29">
        <v>127</v>
      </c>
      <c r="BD12" s="29">
        <v>114</v>
      </c>
      <c r="BE12" s="29">
        <v>122</v>
      </c>
      <c r="BF12" s="29">
        <v>107</v>
      </c>
      <c r="BG12" s="29">
        <v>102</v>
      </c>
      <c r="BH12" s="29">
        <v>155</v>
      </c>
      <c r="BI12" s="29">
        <v>100</v>
      </c>
      <c r="BJ12" s="29">
        <v>68</v>
      </c>
      <c r="BK12" s="29">
        <v>71</v>
      </c>
      <c r="BL12" s="29">
        <v>88</v>
      </c>
      <c r="BM12" s="56"/>
    </row>
    <row r="15" spans="2:65" x14ac:dyDescent="0.35">
      <c r="B15" s="39" t="s">
        <v>121</v>
      </c>
      <c r="C15" s="39"/>
      <c r="D15" s="39"/>
      <c r="E15" s="39"/>
      <c r="F15" s="48" t="s">
        <v>76</v>
      </c>
      <c r="G15" s="48" t="s">
        <v>77</v>
      </c>
      <c r="H15" s="48" t="s">
        <v>78</v>
      </c>
      <c r="I15" s="48" t="s">
        <v>79</v>
      </c>
      <c r="J15" s="48" t="s">
        <v>80</v>
      </c>
      <c r="K15" s="48" t="s">
        <v>81</v>
      </c>
      <c r="L15" s="48" t="s">
        <v>82</v>
      </c>
      <c r="M15" s="48" t="s">
        <v>83</v>
      </c>
      <c r="N15" s="48" t="s">
        <v>84</v>
      </c>
      <c r="O15" s="48" t="s">
        <v>85</v>
      </c>
      <c r="P15" s="48" t="s">
        <v>86</v>
      </c>
      <c r="Q15" s="48" t="s">
        <v>87</v>
      </c>
      <c r="R15" s="48" t="s">
        <v>88</v>
      </c>
      <c r="S15" s="48" t="s">
        <v>89</v>
      </c>
      <c r="T15" s="48" t="s">
        <v>90</v>
      </c>
      <c r="U15" s="48" t="s">
        <v>91</v>
      </c>
      <c r="V15" s="48" t="s">
        <v>92</v>
      </c>
      <c r="W15" s="48" t="s">
        <v>93</v>
      </c>
      <c r="X15" s="48" t="s">
        <v>94</v>
      </c>
      <c r="Y15" s="48" t="s">
        <v>95</v>
      </c>
      <c r="Z15" s="48" t="s">
        <v>96</v>
      </c>
      <c r="AA15" s="48" t="s">
        <v>97</v>
      </c>
      <c r="AB15" s="48" t="s">
        <v>98</v>
      </c>
      <c r="AC15" s="48" t="s">
        <v>99</v>
      </c>
      <c r="AD15" s="48" t="s">
        <v>100</v>
      </c>
      <c r="AE15" s="48" t="s">
        <v>101</v>
      </c>
      <c r="AF15" s="48" t="s">
        <v>102</v>
      </c>
      <c r="AG15" s="48" t="s">
        <v>103</v>
      </c>
      <c r="AH15" s="48" t="s">
        <v>104</v>
      </c>
      <c r="AI15" s="48" t="s">
        <v>105</v>
      </c>
      <c r="AJ15" s="48" t="s">
        <v>106</v>
      </c>
      <c r="AK15" s="48" t="s">
        <v>107</v>
      </c>
      <c r="AL15" s="48" t="s">
        <v>108</v>
      </c>
      <c r="AM15" s="48" t="s">
        <v>109</v>
      </c>
      <c r="AN15" s="48" t="s">
        <v>110</v>
      </c>
      <c r="AO15" s="48" t="s">
        <v>111</v>
      </c>
      <c r="AP15" s="48" t="s">
        <v>112</v>
      </c>
      <c r="AQ15" s="48" t="s">
        <v>113</v>
      </c>
      <c r="AR15" s="48" t="s">
        <v>114</v>
      </c>
      <c r="AS15" s="48" t="s">
        <v>36</v>
      </c>
      <c r="AT15" s="48" t="s">
        <v>115</v>
      </c>
      <c r="AU15" s="48" t="s">
        <v>116</v>
      </c>
      <c r="AV15" s="48" t="s">
        <v>35</v>
      </c>
      <c r="AW15" s="48" t="s">
        <v>34</v>
      </c>
      <c r="AX15" s="48" t="s">
        <v>157</v>
      </c>
      <c r="AY15" s="48" t="s">
        <v>158</v>
      </c>
      <c r="AZ15" s="48" t="s">
        <v>159</v>
      </c>
      <c r="BA15" s="48" t="s">
        <v>160</v>
      </c>
      <c r="BB15" s="48" t="s">
        <v>161</v>
      </c>
      <c r="BC15" s="48" t="s">
        <v>162</v>
      </c>
      <c r="BD15" s="48" t="s">
        <v>163</v>
      </c>
      <c r="BE15" s="48" t="s">
        <v>164</v>
      </c>
      <c r="BF15" s="48" t="s">
        <v>168</v>
      </c>
      <c r="BG15" s="48" t="s">
        <v>175</v>
      </c>
      <c r="BH15" s="48" t="s">
        <v>177</v>
      </c>
      <c r="BI15" s="48" t="s">
        <v>178</v>
      </c>
      <c r="BJ15" s="48" t="s">
        <v>186</v>
      </c>
      <c r="BK15" s="27" t="s">
        <v>190</v>
      </c>
      <c r="BL15" s="27" t="s">
        <v>195</v>
      </c>
    </row>
    <row r="16" spans="2:65" x14ac:dyDescent="0.35">
      <c r="B16" s="28" t="s">
        <v>65</v>
      </c>
      <c r="C16" s="28"/>
      <c r="D16" s="28"/>
      <c r="E16" s="28"/>
      <c r="F16" s="29">
        <v>195</v>
      </c>
      <c r="G16" s="29">
        <v>206</v>
      </c>
      <c r="H16" s="29">
        <v>205</v>
      </c>
      <c r="I16" s="29">
        <v>184</v>
      </c>
      <c r="J16" s="29">
        <v>205</v>
      </c>
      <c r="K16" s="29">
        <v>195</v>
      </c>
      <c r="L16" s="29">
        <v>220</v>
      </c>
      <c r="M16" s="29">
        <v>203</v>
      </c>
      <c r="N16" s="29">
        <v>192</v>
      </c>
      <c r="O16" s="29">
        <v>216</v>
      </c>
      <c r="P16" s="29">
        <v>215</v>
      </c>
      <c r="Q16" s="29">
        <v>216</v>
      </c>
      <c r="R16" s="29">
        <v>196</v>
      </c>
      <c r="S16" s="29">
        <v>213</v>
      </c>
      <c r="T16" s="29">
        <v>222</v>
      </c>
      <c r="U16" s="29">
        <v>218</v>
      </c>
      <c r="V16" s="29">
        <v>232</v>
      </c>
      <c r="W16" s="29">
        <v>226</v>
      </c>
      <c r="X16" s="29">
        <v>230</v>
      </c>
      <c r="Y16" s="29">
        <v>235</v>
      </c>
      <c r="Z16" s="29">
        <v>234</v>
      </c>
      <c r="AA16" s="29">
        <v>239</v>
      </c>
      <c r="AB16" s="29">
        <v>241</v>
      </c>
      <c r="AC16" s="29">
        <v>221</v>
      </c>
      <c r="AD16" s="29">
        <v>227</v>
      </c>
      <c r="AE16" s="29">
        <v>231</v>
      </c>
      <c r="AF16" s="29">
        <v>225</v>
      </c>
      <c r="AG16" s="29">
        <v>224</v>
      </c>
      <c r="AH16" s="29">
        <v>229</v>
      </c>
      <c r="AI16" s="29">
        <v>239</v>
      </c>
      <c r="AJ16" s="29">
        <v>233</v>
      </c>
      <c r="AK16" s="29">
        <v>210</v>
      </c>
      <c r="AL16" s="29">
        <v>230</v>
      </c>
      <c r="AM16" s="29">
        <v>234</v>
      </c>
      <c r="AN16" s="29">
        <v>223</v>
      </c>
      <c r="AO16" s="29">
        <v>208</v>
      </c>
      <c r="AP16" s="29">
        <v>217</v>
      </c>
      <c r="AQ16" s="29">
        <v>176</v>
      </c>
      <c r="AR16" s="29">
        <v>234</v>
      </c>
      <c r="AS16" s="29">
        <v>256</v>
      </c>
      <c r="AT16" s="29">
        <v>234</v>
      </c>
      <c r="AU16" s="29">
        <v>256</v>
      </c>
      <c r="AV16" s="29">
        <v>271</v>
      </c>
      <c r="AW16" s="29">
        <v>240</v>
      </c>
      <c r="AX16" s="29">
        <v>254</v>
      </c>
      <c r="AY16" s="29">
        <v>250</v>
      </c>
      <c r="AZ16" s="29">
        <v>246</v>
      </c>
      <c r="BA16" s="29">
        <v>217</v>
      </c>
      <c r="BB16" s="29">
        <v>222</v>
      </c>
      <c r="BC16" s="29">
        <v>213</v>
      </c>
      <c r="BD16" s="29">
        <v>222</v>
      </c>
      <c r="BE16" s="29">
        <v>193</v>
      </c>
      <c r="BF16" s="29">
        <v>212</v>
      </c>
      <c r="BG16" s="29">
        <v>202</v>
      </c>
      <c r="BH16" s="29">
        <v>222</v>
      </c>
      <c r="BI16" s="29">
        <v>198</v>
      </c>
      <c r="BJ16" s="29">
        <v>202</v>
      </c>
      <c r="BK16" s="29">
        <v>190</v>
      </c>
      <c r="BL16" s="29">
        <v>195</v>
      </c>
      <c r="BM16" s="56"/>
    </row>
    <row r="17" spans="2:65" x14ac:dyDescent="0.35">
      <c r="B17" s="31" t="s">
        <v>43</v>
      </c>
      <c r="C17" s="31"/>
      <c r="D17" s="31"/>
      <c r="E17" s="31"/>
      <c r="F17" s="32">
        <v>393</v>
      </c>
      <c r="G17" s="32">
        <v>464</v>
      </c>
      <c r="H17" s="32">
        <v>454</v>
      </c>
      <c r="I17" s="32">
        <v>365</v>
      </c>
      <c r="J17" s="32">
        <v>400</v>
      </c>
      <c r="K17" s="32">
        <v>417</v>
      </c>
      <c r="L17" s="32">
        <v>396</v>
      </c>
      <c r="M17" s="32">
        <v>373</v>
      </c>
      <c r="N17" s="32">
        <v>403</v>
      </c>
      <c r="O17" s="32">
        <v>431</v>
      </c>
      <c r="P17" s="32">
        <v>416</v>
      </c>
      <c r="Q17" s="32">
        <v>421</v>
      </c>
      <c r="R17" s="32">
        <v>409</v>
      </c>
      <c r="S17" s="32">
        <v>431</v>
      </c>
      <c r="T17" s="32">
        <v>446</v>
      </c>
      <c r="U17" s="32">
        <v>432</v>
      </c>
      <c r="V17" s="32">
        <v>391</v>
      </c>
      <c r="W17" s="32">
        <v>365</v>
      </c>
      <c r="X17" s="32">
        <v>354</v>
      </c>
      <c r="Y17" s="32">
        <v>335</v>
      </c>
      <c r="Z17" s="32">
        <v>345</v>
      </c>
      <c r="AA17" s="32">
        <v>366</v>
      </c>
      <c r="AB17" s="32">
        <v>351</v>
      </c>
      <c r="AC17" s="32">
        <v>332</v>
      </c>
      <c r="AD17" s="32">
        <v>376</v>
      </c>
      <c r="AE17" s="32">
        <v>375</v>
      </c>
      <c r="AF17" s="32">
        <v>367</v>
      </c>
      <c r="AG17" s="32">
        <v>388</v>
      </c>
      <c r="AH17" s="32">
        <v>423</v>
      </c>
      <c r="AI17" s="32">
        <v>439</v>
      </c>
      <c r="AJ17" s="32">
        <v>451</v>
      </c>
      <c r="AK17" s="32">
        <v>400</v>
      </c>
      <c r="AL17" s="32">
        <v>376</v>
      </c>
      <c r="AM17" s="32">
        <v>375</v>
      </c>
      <c r="AN17" s="32">
        <v>345</v>
      </c>
      <c r="AO17" s="32">
        <v>311</v>
      </c>
      <c r="AP17" s="32">
        <v>300</v>
      </c>
      <c r="AQ17" s="32">
        <v>221</v>
      </c>
      <c r="AR17" s="32">
        <v>297</v>
      </c>
      <c r="AS17" s="32">
        <v>374</v>
      </c>
      <c r="AT17" s="32">
        <v>471</v>
      </c>
      <c r="AU17" s="32">
        <v>610</v>
      </c>
      <c r="AV17" s="32">
        <v>682</v>
      </c>
      <c r="AW17" s="32">
        <v>579</v>
      </c>
      <c r="AX17" s="32">
        <v>615</v>
      </c>
      <c r="AY17" s="32">
        <v>659</v>
      </c>
      <c r="AZ17" s="32">
        <v>607</v>
      </c>
      <c r="BA17" s="32">
        <v>442</v>
      </c>
      <c r="BB17" s="32">
        <v>433</v>
      </c>
      <c r="BC17" s="32">
        <v>409</v>
      </c>
      <c r="BD17" s="32">
        <v>372</v>
      </c>
      <c r="BE17" s="68">
        <v>342</v>
      </c>
      <c r="BF17" s="68">
        <v>398</v>
      </c>
      <c r="BG17" s="68">
        <v>399</v>
      </c>
      <c r="BH17" s="68">
        <v>444</v>
      </c>
      <c r="BI17" s="68">
        <v>374</v>
      </c>
      <c r="BJ17" s="68">
        <v>365</v>
      </c>
      <c r="BK17" s="68">
        <v>325</v>
      </c>
      <c r="BL17" s="68">
        <v>328</v>
      </c>
      <c r="BM17" s="56"/>
    </row>
    <row r="18" spans="2:65" x14ac:dyDescent="0.35">
      <c r="B18" s="28" t="s">
        <v>47</v>
      </c>
      <c r="C18" s="28"/>
      <c r="D18" s="28"/>
      <c r="E18" s="28"/>
      <c r="F18" s="29">
        <v>50</v>
      </c>
      <c r="G18" s="29">
        <v>61</v>
      </c>
      <c r="H18" s="29">
        <v>63</v>
      </c>
      <c r="I18" s="29">
        <v>53</v>
      </c>
      <c r="J18" s="29">
        <v>56</v>
      </c>
      <c r="K18" s="29">
        <v>57</v>
      </c>
      <c r="L18" s="29">
        <v>50</v>
      </c>
      <c r="M18" s="29">
        <v>33</v>
      </c>
      <c r="N18" s="29">
        <v>39</v>
      </c>
      <c r="O18" s="29">
        <v>49</v>
      </c>
      <c r="P18" s="29">
        <v>44</v>
      </c>
      <c r="Q18" s="29">
        <v>47</v>
      </c>
      <c r="R18" s="29">
        <v>41</v>
      </c>
      <c r="S18" s="29">
        <v>33</v>
      </c>
      <c r="T18" s="29">
        <v>42</v>
      </c>
      <c r="U18" s="29">
        <v>43</v>
      </c>
      <c r="V18" s="29">
        <v>75</v>
      </c>
      <c r="W18" s="29">
        <v>60</v>
      </c>
      <c r="X18" s="29">
        <v>76</v>
      </c>
      <c r="Y18" s="29">
        <v>72</v>
      </c>
      <c r="Z18" s="29">
        <v>99</v>
      </c>
      <c r="AA18" s="29">
        <v>98</v>
      </c>
      <c r="AB18" s="29">
        <v>73</v>
      </c>
      <c r="AC18" s="29">
        <v>52</v>
      </c>
      <c r="AD18" s="29">
        <v>70</v>
      </c>
      <c r="AE18" s="29">
        <v>49</v>
      </c>
      <c r="AF18" s="29">
        <v>54</v>
      </c>
      <c r="AG18" s="29">
        <v>64</v>
      </c>
      <c r="AH18" s="29">
        <v>69</v>
      </c>
      <c r="AI18" s="29">
        <v>78</v>
      </c>
      <c r="AJ18" s="29">
        <v>76</v>
      </c>
      <c r="AK18" s="29">
        <v>52</v>
      </c>
      <c r="AL18" s="29">
        <v>54</v>
      </c>
      <c r="AM18" s="29">
        <v>61</v>
      </c>
      <c r="AN18" s="29">
        <v>60</v>
      </c>
      <c r="AO18" s="29">
        <v>42</v>
      </c>
      <c r="AP18" s="29">
        <v>49</v>
      </c>
      <c r="AQ18" s="29">
        <v>40</v>
      </c>
      <c r="AR18" s="29">
        <v>67</v>
      </c>
      <c r="AS18" s="29">
        <v>73</v>
      </c>
      <c r="AT18" s="29">
        <v>123</v>
      </c>
      <c r="AU18" s="29">
        <v>136</v>
      </c>
      <c r="AV18" s="29">
        <v>138</v>
      </c>
      <c r="AW18" s="29">
        <v>105</v>
      </c>
      <c r="AX18" s="29">
        <v>170</v>
      </c>
      <c r="AY18" s="29">
        <v>156</v>
      </c>
      <c r="AZ18" s="29">
        <v>132</v>
      </c>
      <c r="BA18" s="29">
        <v>106</v>
      </c>
      <c r="BB18" s="29">
        <v>99</v>
      </c>
      <c r="BC18" s="29">
        <v>55</v>
      </c>
      <c r="BD18" s="29">
        <v>43</v>
      </c>
      <c r="BE18" s="29">
        <v>31</v>
      </c>
      <c r="BF18" s="29">
        <v>57</v>
      </c>
      <c r="BG18" s="29">
        <v>44</v>
      </c>
      <c r="BH18" s="29">
        <v>61</v>
      </c>
      <c r="BI18" s="29">
        <v>46</v>
      </c>
      <c r="BJ18" s="29">
        <v>61</v>
      </c>
      <c r="BK18" s="29">
        <v>34</v>
      </c>
      <c r="BL18" s="29">
        <v>43</v>
      </c>
      <c r="BM18" s="56"/>
    </row>
    <row r="19" spans="2:65" x14ac:dyDescent="0.35">
      <c r="B19" s="31" t="s">
        <v>187</v>
      </c>
      <c r="C19" s="31"/>
      <c r="D19" s="31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>
        <v>-1</v>
      </c>
      <c r="AI19" s="32">
        <v>-3</v>
      </c>
      <c r="AJ19" s="32">
        <v>-3</v>
      </c>
      <c r="AK19" s="32">
        <v>5</v>
      </c>
      <c r="AL19" s="32">
        <v>4</v>
      </c>
      <c r="AM19" s="32">
        <v>1</v>
      </c>
      <c r="AN19" s="32">
        <v>4</v>
      </c>
      <c r="AO19" s="32">
        <v>4</v>
      </c>
      <c r="AP19" s="32">
        <v>1</v>
      </c>
      <c r="AQ19" s="32">
        <v>6</v>
      </c>
      <c r="AR19" s="32">
        <v>-11</v>
      </c>
      <c r="AS19" s="32">
        <v>-8</v>
      </c>
      <c r="AT19" s="32">
        <v>-26</v>
      </c>
      <c r="AU19" s="32">
        <v>-16</v>
      </c>
      <c r="AV19" s="32">
        <v>-14</v>
      </c>
      <c r="AW19" s="32">
        <v>17</v>
      </c>
      <c r="AX19" s="32">
        <v>-24</v>
      </c>
      <c r="AY19" s="32">
        <v>-9</v>
      </c>
      <c r="AZ19" s="32">
        <v>26</v>
      </c>
      <c r="BA19" s="32">
        <v>19</v>
      </c>
      <c r="BB19" s="32">
        <v>-22</v>
      </c>
      <c r="BC19" s="69">
        <v>15</v>
      </c>
      <c r="BD19" s="32">
        <v>-4</v>
      </c>
      <c r="BE19" s="32">
        <v>5</v>
      </c>
      <c r="BF19" s="32">
        <v>-14</v>
      </c>
      <c r="BG19" s="32">
        <v>8</v>
      </c>
      <c r="BH19" s="32">
        <v>-2</v>
      </c>
      <c r="BI19" s="32">
        <v>12</v>
      </c>
      <c r="BJ19" s="32">
        <v>-11</v>
      </c>
      <c r="BK19" s="32">
        <v>14</v>
      </c>
      <c r="BL19" s="32">
        <v>1</v>
      </c>
      <c r="BM19" s="56"/>
    </row>
    <row r="20" spans="2:65" x14ac:dyDescent="0.35">
      <c r="B20" s="31" t="s">
        <v>48</v>
      </c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 t="s">
        <v>40</v>
      </c>
      <c r="AI20" s="32" t="s">
        <v>40</v>
      </c>
      <c r="AJ20" s="32" t="s">
        <v>40</v>
      </c>
      <c r="AK20" s="32" t="s">
        <v>40</v>
      </c>
      <c r="AL20" s="32" t="s">
        <v>40</v>
      </c>
      <c r="AM20" s="32" t="s">
        <v>40</v>
      </c>
      <c r="AN20" s="32" t="s">
        <v>40</v>
      </c>
      <c r="AO20" s="32" t="s">
        <v>40</v>
      </c>
      <c r="AP20" s="32" t="s">
        <v>40</v>
      </c>
      <c r="AQ20" s="32" t="s">
        <v>40</v>
      </c>
      <c r="AR20" s="32" t="s">
        <v>40</v>
      </c>
      <c r="AS20" s="32" t="s">
        <v>40</v>
      </c>
      <c r="AT20" s="32" t="s">
        <v>40</v>
      </c>
      <c r="AU20" s="32" t="s">
        <v>40</v>
      </c>
      <c r="AV20" s="32" t="s">
        <v>40</v>
      </c>
      <c r="AW20" s="32">
        <v>18</v>
      </c>
      <c r="AX20" s="32">
        <v>-4</v>
      </c>
      <c r="AY20" s="32" t="s">
        <v>40</v>
      </c>
      <c r="AZ20" s="32" t="s">
        <v>40</v>
      </c>
      <c r="BA20" s="32">
        <v>-4</v>
      </c>
      <c r="BB20" s="32" t="s">
        <v>40</v>
      </c>
      <c r="BC20" s="32" t="s">
        <v>40</v>
      </c>
      <c r="BD20" s="32">
        <v>2</v>
      </c>
      <c r="BE20" s="68">
        <v>7</v>
      </c>
      <c r="BF20" s="68" t="s">
        <v>40</v>
      </c>
      <c r="BG20" s="68" t="s">
        <v>40</v>
      </c>
      <c r="BH20" s="32">
        <v>4</v>
      </c>
      <c r="BI20" s="32">
        <v>7</v>
      </c>
      <c r="BJ20" s="32">
        <v>5</v>
      </c>
      <c r="BK20" s="32">
        <v>4</v>
      </c>
      <c r="BL20" s="32">
        <v>3</v>
      </c>
      <c r="BM20" s="56"/>
    </row>
    <row r="21" spans="2:65" x14ac:dyDescent="0.35">
      <c r="B21" s="28" t="s">
        <v>49</v>
      </c>
      <c r="C21" s="28"/>
      <c r="D21" s="28"/>
      <c r="E21" s="28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>
        <v>69</v>
      </c>
      <c r="AI21" s="29">
        <v>75</v>
      </c>
      <c r="AJ21" s="29">
        <v>73</v>
      </c>
      <c r="AK21" s="29">
        <v>57</v>
      </c>
      <c r="AL21" s="29">
        <v>58</v>
      </c>
      <c r="AM21" s="29">
        <v>62</v>
      </c>
      <c r="AN21" s="29">
        <v>65</v>
      </c>
      <c r="AO21" s="29">
        <v>46</v>
      </c>
      <c r="AP21" s="29">
        <v>50</v>
      </c>
      <c r="AQ21" s="29">
        <v>46</v>
      </c>
      <c r="AR21" s="29">
        <v>56</v>
      </c>
      <c r="AS21" s="29">
        <v>66</v>
      </c>
      <c r="AT21" s="29">
        <v>97</v>
      </c>
      <c r="AU21" s="29">
        <v>120</v>
      </c>
      <c r="AV21" s="29">
        <v>124</v>
      </c>
      <c r="AW21" s="29">
        <v>138</v>
      </c>
      <c r="AX21" s="29">
        <v>142</v>
      </c>
      <c r="AY21" s="29">
        <v>147</v>
      </c>
      <c r="AZ21" s="29">
        <v>158</v>
      </c>
      <c r="BA21" s="29">
        <v>120</v>
      </c>
      <c r="BB21" s="29">
        <v>77</v>
      </c>
      <c r="BC21" s="29">
        <v>70</v>
      </c>
      <c r="BD21" s="29">
        <v>42</v>
      </c>
      <c r="BE21" s="29">
        <v>43</v>
      </c>
      <c r="BF21" s="29">
        <v>43</v>
      </c>
      <c r="BG21" s="29">
        <v>52</v>
      </c>
      <c r="BH21" s="29">
        <v>63</v>
      </c>
      <c r="BI21" s="29">
        <v>65</v>
      </c>
      <c r="BJ21" s="29">
        <v>55</v>
      </c>
      <c r="BK21" s="29">
        <v>51</v>
      </c>
      <c r="BL21" s="29">
        <v>47</v>
      </c>
      <c r="BM21" s="56"/>
    </row>
    <row r="22" spans="2:65" x14ac:dyDescent="0.35"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8056-1869-4E6E-870C-FCE5FC3CD71D}">
  <dimension ref="B2:BN16"/>
  <sheetViews>
    <sheetView topLeftCell="B1" zoomScaleNormal="100" workbookViewId="0">
      <selection activeCell="BI17" sqref="BI17"/>
    </sheetView>
  </sheetViews>
  <sheetFormatPr defaultColWidth="6.6328125" defaultRowHeight="14.5" outlineLevelCol="1" x14ac:dyDescent="0.35"/>
  <cols>
    <col min="1" max="2" width="6.6328125" style="1"/>
    <col min="3" max="5" width="6.81640625" style="1" customWidth="1"/>
    <col min="6" max="34" width="7.1796875" style="1" hidden="1" customWidth="1" outlineLevel="1"/>
    <col min="35" max="41" width="6.90625" style="1" hidden="1" customWidth="1" outlineLevel="1"/>
    <col min="42" max="45" width="7.36328125" style="1" hidden="1" customWidth="1" outlineLevel="1"/>
    <col min="46" max="46" width="7.453125" style="1" customWidth="1" collapsed="1"/>
    <col min="47" max="48" width="7.1796875" style="1" bestFit="1" customWidth="1"/>
    <col min="49" max="56" width="7.08984375" style="1" bestFit="1" customWidth="1"/>
    <col min="57" max="58" width="7.36328125" style="1" bestFit="1" customWidth="1"/>
    <col min="59" max="61" width="7.08984375" style="1" bestFit="1" customWidth="1"/>
    <col min="62" max="64" width="7.36328125" style="1" bestFit="1" customWidth="1"/>
    <col min="65" max="65" width="6.6328125" style="1"/>
    <col min="66" max="66" width="7.36328125" style="1" bestFit="1" customWidth="1"/>
    <col min="67" max="16384" width="6.6328125" style="1"/>
  </cols>
  <sheetData>
    <row r="2" spans="2:66" ht="18.5" x14ac:dyDescent="0.35">
      <c r="E2" s="24" t="s">
        <v>24</v>
      </c>
      <c r="F2" s="24"/>
      <c r="L2" s="24"/>
    </row>
    <row r="3" spans="2:66" x14ac:dyDescent="0.35">
      <c r="H3" s="3"/>
      <c r="L3" s="3"/>
    </row>
    <row r="4" spans="2:66" x14ac:dyDescent="0.35">
      <c r="L4" s="3"/>
      <c r="M4" s="3"/>
    </row>
    <row r="5" spans="2:66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8"/>
    </row>
    <row r="6" spans="2:66" ht="17" customHeight="1" x14ac:dyDescent="0.35">
      <c r="B6" s="39"/>
      <c r="C6" s="26"/>
      <c r="D6" s="26"/>
      <c r="E6" s="26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48" t="s">
        <v>116</v>
      </c>
      <c r="AV6" s="48" t="s">
        <v>35</v>
      </c>
      <c r="AW6" s="48" t="s">
        <v>34</v>
      </c>
      <c r="AX6" s="48" t="s">
        <v>157</v>
      </c>
      <c r="AY6" s="48" t="s">
        <v>158</v>
      </c>
      <c r="AZ6" s="48" t="s">
        <v>159</v>
      </c>
      <c r="BA6" s="48" t="s">
        <v>160</v>
      </c>
      <c r="BB6" s="48" t="s">
        <v>161</v>
      </c>
      <c r="BC6" s="48" t="s">
        <v>162</v>
      </c>
      <c r="BD6" s="48" t="s">
        <v>163</v>
      </c>
      <c r="BE6" s="48" t="s">
        <v>164</v>
      </c>
      <c r="BF6" s="48" t="s">
        <v>168</v>
      </c>
      <c r="BG6" s="48" t="s">
        <v>175</v>
      </c>
      <c r="BH6" s="48" t="s">
        <v>177</v>
      </c>
      <c r="BI6" s="48" t="s">
        <v>178</v>
      </c>
      <c r="BJ6" s="48" t="s">
        <v>186</v>
      </c>
      <c r="BK6" s="48" t="s">
        <v>190</v>
      </c>
      <c r="BL6" s="48" t="s">
        <v>195</v>
      </c>
    </row>
    <row r="7" spans="2:66" x14ac:dyDescent="0.35">
      <c r="B7" s="28" t="s">
        <v>50</v>
      </c>
      <c r="C7" s="40"/>
      <c r="D7" s="40"/>
      <c r="E7" s="4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</row>
    <row r="8" spans="2:66" x14ac:dyDescent="0.35">
      <c r="B8" s="50" t="s">
        <v>122</v>
      </c>
      <c r="C8" s="57"/>
      <c r="D8" s="57"/>
      <c r="E8" s="57"/>
      <c r="F8" s="32">
        <v>20319</v>
      </c>
      <c r="G8" s="32">
        <v>22062</v>
      </c>
      <c r="H8" s="32">
        <v>24748</v>
      </c>
      <c r="I8" s="32">
        <v>23538</v>
      </c>
      <c r="J8" s="32">
        <v>24829</v>
      </c>
      <c r="K8" s="32">
        <v>25729</v>
      </c>
      <c r="L8" s="32">
        <v>23817</v>
      </c>
      <c r="M8" s="32">
        <v>21789</v>
      </c>
      <c r="N8" s="32">
        <v>23284</v>
      </c>
      <c r="O8" s="32">
        <v>22616</v>
      </c>
      <c r="P8" s="32">
        <v>23208</v>
      </c>
      <c r="Q8" s="32">
        <v>20954</v>
      </c>
      <c r="R8" s="32">
        <v>20859</v>
      </c>
      <c r="S8" s="32">
        <v>21002</v>
      </c>
      <c r="T8" s="32">
        <v>21410</v>
      </c>
      <c r="U8" s="32">
        <v>22801</v>
      </c>
      <c r="V8" s="32">
        <v>19721</v>
      </c>
      <c r="W8" s="32">
        <v>21399</v>
      </c>
      <c r="X8" s="32">
        <v>22060</v>
      </c>
      <c r="Y8" s="32">
        <v>20411</v>
      </c>
      <c r="Z8" s="32">
        <v>21292</v>
      </c>
      <c r="AA8" s="32">
        <v>22341</v>
      </c>
      <c r="AB8" s="32">
        <v>23132</v>
      </c>
      <c r="AC8" s="32">
        <v>23428</v>
      </c>
      <c r="AD8" s="32">
        <v>26339</v>
      </c>
      <c r="AE8" s="32">
        <v>24275</v>
      </c>
      <c r="AF8" s="32">
        <v>23374</v>
      </c>
      <c r="AG8" s="32">
        <v>25010</v>
      </c>
      <c r="AH8" s="32">
        <v>28746</v>
      </c>
      <c r="AI8" s="32">
        <v>34143</v>
      </c>
      <c r="AJ8" s="32">
        <v>36833</v>
      </c>
      <c r="AK8" s="32">
        <v>34802</v>
      </c>
      <c r="AL8" s="32">
        <v>31567</v>
      </c>
      <c r="AM8" s="32">
        <v>31425</v>
      </c>
      <c r="AN8" s="32">
        <v>29560</v>
      </c>
      <c r="AO8" s="32">
        <v>27133</v>
      </c>
      <c r="AP8" s="32">
        <v>28522</v>
      </c>
      <c r="AQ8" s="32">
        <v>27448</v>
      </c>
      <c r="AR8" s="32">
        <v>29310</v>
      </c>
      <c r="AS8" s="32">
        <v>28709</v>
      </c>
      <c r="AT8" s="32">
        <v>32830</v>
      </c>
      <c r="AU8" s="32">
        <v>37077</v>
      </c>
      <c r="AV8" s="32">
        <v>41652</v>
      </c>
      <c r="AW8" s="32">
        <v>44664</v>
      </c>
      <c r="AX8" s="32">
        <v>47877</v>
      </c>
      <c r="AY8" s="32">
        <v>56397</v>
      </c>
      <c r="AZ8" s="32">
        <v>59750</v>
      </c>
      <c r="BA8" s="32">
        <v>48411</v>
      </c>
      <c r="BB8" s="32">
        <v>38754</v>
      </c>
      <c r="BC8" s="32">
        <v>36330</v>
      </c>
      <c r="BD8" s="32">
        <v>33368</v>
      </c>
      <c r="BE8" s="32">
        <v>29887</v>
      </c>
      <c r="BF8" s="32">
        <v>32349</v>
      </c>
      <c r="BG8" s="32">
        <v>33042</v>
      </c>
      <c r="BH8" s="32">
        <v>37156</v>
      </c>
      <c r="BI8" s="32">
        <v>34862</v>
      </c>
      <c r="BJ8" s="32">
        <v>35022</v>
      </c>
      <c r="BK8" s="32">
        <v>32789</v>
      </c>
      <c r="BL8" s="32">
        <v>31073</v>
      </c>
      <c r="BN8" s="56"/>
    </row>
    <row r="9" spans="2:66" x14ac:dyDescent="0.35">
      <c r="B9" s="50" t="s">
        <v>123</v>
      </c>
      <c r="C9" s="57"/>
      <c r="D9" s="57"/>
      <c r="E9" s="57"/>
      <c r="F9" s="32">
        <v>1678</v>
      </c>
      <c r="G9" s="32">
        <v>1887</v>
      </c>
      <c r="H9" s="32">
        <v>2072</v>
      </c>
      <c r="I9" s="32">
        <v>1724</v>
      </c>
      <c r="J9" s="32">
        <v>1896</v>
      </c>
      <c r="K9" s="32">
        <v>1913</v>
      </c>
      <c r="L9" s="32">
        <v>1795</v>
      </c>
      <c r="M9" s="32">
        <v>1674</v>
      </c>
      <c r="N9" s="32">
        <v>1825</v>
      </c>
      <c r="O9" s="32">
        <v>1811</v>
      </c>
      <c r="P9" s="32">
        <v>1783</v>
      </c>
      <c r="Q9" s="32">
        <v>1608</v>
      </c>
      <c r="R9" s="32">
        <v>1576</v>
      </c>
      <c r="S9" s="32">
        <v>1615</v>
      </c>
      <c r="T9" s="32">
        <v>1633</v>
      </c>
      <c r="U9" s="32">
        <v>1646</v>
      </c>
      <c r="V9" s="32">
        <v>1321</v>
      </c>
      <c r="W9" s="32">
        <v>1398</v>
      </c>
      <c r="X9" s="32">
        <v>1346</v>
      </c>
      <c r="Y9" s="32">
        <v>1219</v>
      </c>
      <c r="Z9" s="32">
        <v>1182</v>
      </c>
      <c r="AA9" s="32">
        <v>1237</v>
      </c>
      <c r="AB9" s="32">
        <v>1236</v>
      </c>
      <c r="AC9" s="32">
        <v>1183</v>
      </c>
      <c r="AD9" s="32">
        <v>1293</v>
      </c>
      <c r="AE9" s="32">
        <v>1306</v>
      </c>
      <c r="AF9" s="32">
        <v>1312</v>
      </c>
      <c r="AG9" s="32">
        <v>1321</v>
      </c>
      <c r="AH9" s="32">
        <v>1532</v>
      </c>
      <c r="AI9" s="32">
        <v>1759</v>
      </c>
      <c r="AJ9" s="32">
        <v>1941</v>
      </c>
      <c r="AK9" s="32">
        <v>1758</v>
      </c>
      <c r="AL9" s="32">
        <v>1642</v>
      </c>
      <c r="AM9" s="32">
        <v>1643</v>
      </c>
      <c r="AN9" s="32">
        <v>1523</v>
      </c>
      <c r="AO9" s="32">
        <v>1407</v>
      </c>
      <c r="AP9" s="32">
        <v>1433</v>
      </c>
      <c r="AQ9" s="32">
        <v>1175</v>
      </c>
      <c r="AR9" s="32">
        <v>1325</v>
      </c>
      <c r="AS9" s="32">
        <v>1392</v>
      </c>
      <c r="AT9" s="32">
        <v>1614</v>
      </c>
      <c r="AU9" s="32">
        <v>1849</v>
      </c>
      <c r="AV9" s="32">
        <v>2082</v>
      </c>
      <c r="AW9" s="32">
        <v>2152</v>
      </c>
      <c r="AX9" s="32">
        <v>2332</v>
      </c>
      <c r="AY9" s="32">
        <v>2815</v>
      </c>
      <c r="AZ9" s="32">
        <v>2951</v>
      </c>
      <c r="BA9" s="32">
        <v>2457</v>
      </c>
      <c r="BB9" s="32">
        <v>2062</v>
      </c>
      <c r="BC9" s="32">
        <v>2050</v>
      </c>
      <c r="BD9" s="32">
        <v>1956</v>
      </c>
      <c r="BE9" s="32">
        <v>1691</v>
      </c>
      <c r="BF9" s="32">
        <v>1903</v>
      </c>
      <c r="BG9" s="32">
        <v>1921</v>
      </c>
      <c r="BH9" s="32">
        <v>1967</v>
      </c>
      <c r="BI9" s="32">
        <v>1739</v>
      </c>
      <c r="BJ9" s="32">
        <v>1715</v>
      </c>
      <c r="BK9" s="32">
        <v>1677</v>
      </c>
      <c r="BL9" s="32">
        <v>1666</v>
      </c>
      <c r="BN9" s="56"/>
    </row>
    <row r="10" spans="2:66" x14ac:dyDescent="0.35">
      <c r="B10" s="28" t="s">
        <v>124</v>
      </c>
      <c r="C10" s="40"/>
      <c r="D10" s="40"/>
      <c r="E10" s="4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N10" s="56"/>
    </row>
    <row r="11" spans="2:66" x14ac:dyDescent="0.35">
      <c r="B11" s="50" t="s">
        <v>122</v>
      </c>
      <c r="C11" s="57"/>
      <c r="D11" s="57"/>
      <c r="E11" s="57"/>
      <c r="F11" s="32">
        <v>8307</v>
      </c>
      <c r="G11" s="32">
        <v>8855</v>
      </c>
      <c r="H11" s="32">
        <v>9429</v>
      </c>
      <c r="I11" s="32">
        <v>8275</v>
      </c>
      <c r="J11" s="32">
        <v>8815</v>
      </c>
      <c r="K11" s="32">
        <v>9230</v>
      </c>
      <c r="L11" s="32">
        <v>8602</v>
      </c>
      <c r="M11" s="32">
        <v>7911</v>
      </c>
      <c r="N11" s="32">
        <v>8181</v>
      </c>
      <c r="O11" s="32">
        <v>8657</v>
      </c>
      <c r="P11" s="32">
        <v>8041</v>
      </c>
      <c r="Q11" s="32">
        <v>7223</v>
      </c>
      <c r="R11" s="32">
        <v>7376</v>
      </c>
      <c r="S11" s="32">
        <v>7996</v>
      </c>
      <c r="T11" s="32">
        <v>8369</v>
      </c>
      <c r="U11" s="32">
        <v>8319</v>
      </c>
      <c r="V11" s="32">
        <v>7796</v>
      </c>
      <c r="W11" s="32">
        <v>7489</v>
      </c>
      <c r="X11" s="32">
        <v>7967</v>
      </c>
      <c r="Y11" s="32">
        <v>7512</v>
      </c>
      <c r="Z11" s="32">
        <v>8242</v>
      </c>
      <c r="AA11" s="32">
        <v>8484</v>
      </c>
      <c r="AB11" s="32">
        <v>8407</v>
      </c>
      <c r="AC11" s="32">
        <v>8491</v>
      </c>
      <c r="AD11" s="32">
        <v>9632</v>
      </c>
      <c r="AE11" s="32">
        <v>9098</v>
      </c>
      <c r="AF11" s="32">
        <v>8060</v>
      </c>
      <c r="AG11" s="32">
        <v>8166</v>
      </c>
      <c r="AH11" s="32">
        <v>9061</v>
      </c>
      <c r="AI11" s="32">
        <v>10425</v>
      </c>
      <c r="AJ11" s="32">
        <v>10609</v>
      </c>
      <c r="AK11" s="32">
        <v>10195</v>
      </c>
      <c r="AL11" s="32">
        <v>8776</v>
      </c>
      <c r="AM11" s="32">
        <v>9036</v>
      </c>
      <c r="AN11" s="32">
        <v>8943</v>
      </c>
      <c r="AO11" s="32">
        <v>7837</v>
      </c>
      <c r="AP11" s="32">
        <v>8037</v>
      </c>
      <c r="AQ11" s="32">
        <v>7581</v>
      </c>
      <c r="AR11" s="32">
        <v>8457</v>
      </c>
      <c r="AS11" s="32">
        <v>9166</v>
      </c>
      <c r="AT11" s="32">
        <v>11757</v>
      </c>
      <c r="AU11" s="32">
        <v>13189</v>
      </c>
      <c r="AV11" s="32">
        <v>16474</v>
      </c>
      <c r="AW11" s="32">
        <v>16680</v>
      </c>
      <c r="AX11" s="32">
        <v>17965</v>
      </c>
      <c r="AY11" s="32">
        <v>21763</v>
      </c>
      <c r="AZ11" s="32">
        <v>20045</v>
      </c>
      <c r="BA11" s="32">
        <v>14751</v>
      </c>
      <c r="BB11" s="32">
        <v>12057</v>
      </c>
      <c r="BC11" s="32">
        <v>10807</v>
      </c>
      <c r="BD11" s="32">
        <v>10308</v>
      </c>
      <c r="BE11" s="32">
        <v>9731</v>
      </c>
      <c r="BF11" s="32">
        <v>10249</v>
      </c>
      <c r="BG11" s="32">
        <v>10050</v>
      </c>
      <c r="BH11" s="32">
        <v>12551</v>
      </c>
      <c r="BI11" s="32">
        <v>12181</v>
      </c>
      <c r="BJ11" s="32">
        <v>12962</v>
      </c>
      <c r="BK11" s="32">
        <v>11435</v>
      </c>
      <c r="BL11" s="32">
        <v>11013</v>
      </c>
      <c r="BN11" s="56"/>
    </row>
    <row r="12" spans="2:66" x14ac:dyDescent="0.35">
      <c r="B12" s="50" t="s">
        <v>123</v>
      </c>
      <c r="C12" s="57"/>
      <c r="D12" s="57"/>
      <c r="E12" s="57"/>
      <c r="F12" s="32">
        <v>686</v>
      </c>
      <c r="G12" s="32">
        <v>757</v>
      </c>
      <c r="H12" s="32">
        <v>809</v>
      </c>
      <c r="I12" s="32">
        <v>607</v>
      </c>
      <c r="J12" s="32">
        <v>674</v>
      </c>
      <c r="K12" s="32">
        <v>687</v>
      </c>
      <c r="L12" s="32">
        <v>648</v>
      </c>
      <c r="M12" s="32">
        <v>608</v>
      </c>
      <c r="N12" s="32">
        <v>641</v>
      </c>
      <c r="O12" s="32">
        <v>693</v>
      </c>
      <c r="P12" s="32">
        <v>618</v>
      </c>
      <c r="Q12" s="52">
        <v>554</v>
      </c>
      <c r="R12" s="32">
        <v>557</v>
      </c>
      <c r="S12" s="32">
        <v>615</v>
      </c>
      <c r="T12" s="32">
        <v>638</v>
      </c>
      <c r="U12" s="32">
        <v>602</v>
      </c>
      <c r="V12" s="32">
        <v>522</v>
      </c>
      <c r="W12" s="32">
        <v>489</v>
      </c>
      <c r="X12" s="32">
        <v>486</v>
      </c>
      <c r="Y12" s="32">
        <v>449</v>
      </c>
      <c r="Z12" s="32">
        <v>458</v>
      </c>
      <c r="AA12" s="32">
        <v>470</v>
      </c>
      <c r="AB12" s="32">
        <v>449</v>
      </c>
      <c r="AC12" s="32">
        <v>429</v>
      </c>
      <c r="AD12" s="32">
        <v>473</v>
      </c>
      <c r="AE12" s="32">
        <v>489</v>
      </c>
      <c r="AF12" s="32">
        <v>452</v>
      </c>
      <c r="AG12" s="32">
        <v>431</v>
      </c>
      <c r="AH12" s="32">
        <v>483</v>
      </c>
      <c r="AI12" s="32">
        <v>538</v>
      </c>
      <c r="AJ12" s="32">
        <v>559</v>
      </c>
      <c r="AK12" s="32">
        <v>516</v>
      </c>
      <c r="AL12" s="32">
        <v>457</v>
      </c>
      <c r="AM12" s="32">
        <v>472</v>
      </c>
      <c r="AN12" s="32">
        <v>461</v>
      </c>
      <c r="AO12" s="32">
        <v>406</v>
      </c>
      <c r="AP12" s="32">
        <v>405</v>
      </c>
      <c r="AQ12" s="32">
        <v>324</v>
      </c>
      <c r="AR12" s="32">
        <v>382</v>
      </c>
      <c r="AS12" s="32">
        <v>445</v>
      </c>
      <c r="AT12" s="32">
        <v>578</v>
      </c>
      <c r="AU12" s="32">
        <v>658</v>
      </c>
      <c r="AV12" s="32">
        <v>823</v>
      </c>
      <c r="AW12" s="32">
        <v>804</v>
      </c>
      <c r="AX12" s="32">
        <v>875</v>
      </c>
      <c r="AY12" s="32">
        <v>1086</v>
      </c>
      <c r="AZ12" s="32">
        <v>990</v>
      </c>
      <c r="BA12" s="32">
        <v>748</v>
      </c>
      <c r="BB12" s="32">
        <v>644</v>
      </c>
      <c r="BC12" s="32">
        <v>610</v>
      </c>
      <c r="BD12" s="32">
        <v>604</v>
      </c>
      <c r="BE12" s="32">
        <v>553</v>
      </c>
      <c r="BF12" s="32">
        <v>603</v>
      </c>
      <c r="BG12" s="32">
        <v>584</v>
      </c>
      <c r="BH12" s="32">
        <v>663</v>
      </c>
      <c r="BI12" s="32">
        <v>607</v>
      </c>
      <c r="BJ12" s="32">
        <v>635</v>
      </c>
      <c r="BK12" s="32">
        <v>585</v>
      </c>
      <c r="BL12" s="32">
        <v>591</v>
      </c>
      <c r="BN12" s="56"/>
    </row>
    <row r="13" spans="2:66" x14ac:dyDescent="0.35">
      <c r="B13" s="28" t="s">
        <v>125</v>
      </c>
      <c r="C13" s="40"/>
      <c r="D13" s="40"/>
      <c r="E13" s="4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N13" s="56"/>
    </row>
    <row r="14" spans="2:66" x14ac:dyDescent="0.35">
      <c r="B14" s="50" t="s">
        <v>122</v>
      </c>
      <c r="C14" s="57"/>
      <c r="D14" s="57"/>
      <c r="E14" s="57"/>
      <c r="F14" s="32">
        <v>12012</v>
      </c>
      <c r="G14" s="32">
        <v>13207</v>
      </c>
      <c r="H14" s="32">
        <v>15319</v>
      </c>
      <c r="I14" s="32">
        <v>15263</v>
      </c>
      <c r="J14" s="32">
        <v>16014</v>
      </c>
      <c r="K14" s="32">
        <v>16499</v>
      </c>
      <c r="L14" s="32">
        <v>15215</v>
      </c>
      <c r="M14" s="32">
        <v>13878</v>
      </c>
      <c r="N14" s="32">
        <v>15103</v>
      </c>
      <c r="O14" s="32">
        <v>13959</v>
      </c>
      <c r="P14" s="32">
        <v>15167</v>
      </c>
      <c r="Q14" s="32">
        <v>13731</v>
      </c>
      <c r="R14" s="32">
        <v>13483</v>
      </c>
      <c r="S14" s="32">
        <v>13006</v>
      </c>
      <c r="T14" s="32">
        <v>13041</v>
      </c>
      <c r="U14" s="32">
        <v>14482</v>
      </c>
      <c r="V14" s="32">
        <v>11925</v>
      </c>
      <c r="W14" s="32">
        <v>13910</v>
      </c>
      <c r="X14" s="32">
        <v>14093</v>
      </c>
      <c r="Y14" s="32">
        <v>12899</v>
      </c>
      <c r="Z14" s="32">
        <v>13050</v>
      </c>
      <c r="AA14" s="32">
        <v>13856</v>
      </c>
      <c r="AB14" s="32">
        <v>14724</v>
      </c>
      <c r="AC14" s="32">
        <v>14937</v>
      </c>
      <c r="AD14" s="32">
        <v>16707</v>
      </c>
      <c r="AE14" s="32">
        <v>15176</v>
      </c>
      <c r="AF14" s="32">
        <v>15314</v>
      </c>
      <c r="AG14" s="32">
        <v>16844</v>
      </c>
      <c r="AH14" s="32">
        <v>19685</v>
      </c>
      <c r="AI14" s="32">
        <v>23718</v>
      </c>
      <c r="AJ14" s="32">
        <v>26224</v>
      </c>
      <c r="AK14" s="32">
        <v>24607</v>
      </c>
      <c r="AL14" s="32">
        <v>22791</v>
      </c>
      <c r="AM14" s="32">
        <v>22389</v>
      </c>
      <c r="AN14" s="32">
        <v>20617</v>
      </c>
      <c r="AO14" s="32">
        <v>19296</v>
      </c>
      <c r="AP14" s="32">
        <v>20485</v>
      </c>
      <c r="AQ14" s="32">
        <v>19867</v>
      </c>
      <c r="AR14" s="32">
        <v>20853</v>
      </c>
      <c r="AS14" s="32">
        <v>19543</v>
      </c>
      <c r="AT14" s="32">
        <v>21072</v>
      </c>
      <c r="AU14" s="32">
        <v>23888</v>
      </c>
      <c r="AV14" s="32">
        <v>25178</v>
      </c>
      <c r="AW14" s="32">
        <v>27984</v>
      </c>
      <c r="AX14" s="32">
        <v>29912</v>
      </c>
      <c r="AY14" s="32">
        <v>34634</v>
      </c>
      <c r="AZ14" s="32">
        <v>39705</v>
      </c>
      <c r="BA14" s="32">
        <v>33660</v>
      </c>
      <c r="BB14" s="32">
        <v>26517</v>
      </c>
      <c r="BC14" s="32">
        <v>25523</v>
      </c>
      <c r="BD14" s="32">
        <v>23060</v>
      </c>
      <c r="BE14" s="32">
        <v>20156</v>
      </c>
      <c r="BF14" s="32">
        <v>22100</v>
      </c>
      <c r="BG14" s="32">
        <v>22992</v>
      </c>
      <c r="BH14" s="32">
        <v>24604</v>
      </c>
      <c r="BI14" s="32">
        <v>22682</v>
      </c>
      <c r="BJ14" s="32">
        <v>22060</v>
      </c>
      <c r="BK14" s="32">
        <v>21354</v>
      </c>
      <c r="BL14" s="32">
        <v>20060</v>
      </c>
      <c r="BN14" s="56"/>
    </row>
    <row r="15" spans="2:66" x14ac:dyDescent="0.35">
      <c r="B15" s="50" t="s">
        <v>123</v>
      </c>
      <c r="C15" s="57"/>
      <c r="D15" s="57"/>
      <c r="E15" s="57"/>
      <c r="F15" s="32">
        <v>992</v>
      </c>
      <c r="G15" s="32">
        <v>1130</v>
      </c>
      <c r="H15" s="32">
        <v>1263</v>
      </c>
      <c r="I15" s="32">
        <v>1117</v>
      </c>
      <c r="J15" s="32">
        <v>1222</v>
      </c>
      <c r="K15" s="32">
        <v>1226</v>
      </c>
      <c r="L15" s="32">
        <v>1146</v>
      </c>
      <c r="M15" s="32">
        <v>1066</v>
      </c>
      <c r="N15" s="32">
        <v>1184</v>
      </c>
      <c r="O15" s="32">
        <v>1118</v>
      </c>
      <c r="P15" s="32">
        <v>1165</v>
      </c>
      <c r="Q15" s="32">
        <v>1054</v>
      </c>
      <c r="R15" s="32">
        <v>1019</v>
      </c>
      <c r="S15" s="32">
        <v>1000</v>
      </c>
      <c r="T15" s="32">
        <v>995</v>
      </c>
      <c r="U15" s="32">
        <v>1044</v>
      </c>
      <c r="V15" s="32">
        <v>799</v>
      </c>
      <c r="W15" s="32">
        <v>908</v>
      </c>
      <c r="X15" s="32">
        <v>860</v>
      </c>
      <c r="Y15" s="32">
        <v>770</v>
      </c>
      <c r="Z15" s="32">
        <v>724</v>
      </c>
      <c r="AA15" s="32">
        <v>767</v>
      </c>
      <c r="AB15" s="32">
        <v>787</v>
      </c>
      <c r="AC15" s="32">
        <v>754</v>
      </c>
      <c r="AD15" s="32">
        <v>820</v>
      </c>
      <c r="AE15" s="32">
        <v>816</v>
      </c>
      <c r="AF15" s="32">
        <v>859</v>
      </c>
      <c r="AG15" s="32">
        <v>890</v>
      </c>
      <c r="AH15" s="32">
        <v>1049</v>
      </c>
      <c r="AI15" s="32">
        <v>1222</v>
      </c>
      <c r="AJ15" s="32">
        <v>1382</v>
      </c>
      <c r="AK15" s="32">
        <v>1243</v>
      </c>
      <c r="AL15" s="32">
        <v>1186</v>
      </c>
      <c r="AM15" s="32">
        <v>1171</v>
      </c>
      <c r="AN15" s="32">
        <v>1062</v>
      </c>
      <c r="AO15" s="32">
        <v>1001</v>
      </c>
      <c r="AP15" s="32">
        <v>1028</v>
      </c>
      <c r="AQ15" s="32">
        <v>851</v>
      </c>
      <c r="AR15" s="32">
        <v>943</v>
      </c>
      <c r="AS15" s="32">
        <v>947</v>
      </c>
      <c r="AT15" s="32">
        <v>1036</v>
      </c>
      <c r="AU15" s="32">
        <v>1191</v>
      </c>
      <c r="AV15" s="32">
        <v>1258</v>
      </c>
      <c r="AW15" s="32">
        <v>1348</v>
      </c>
      <c r="AX15" s="32">
        <v>1457</v>
      </c>
      <c r="AY15" s="32">
        <v>1729</v>
      </c>
      <c r="AZ15" s="32">
        <v>1961</v>
      </c>
      <c r="BA15" s="32">
        <v>1708</v>
      </c>
      <c r="BB15" s="32">
        <v>1418</v>
      </c>
      <c r="BC15" s="32">
        <v>1440</v>
      </c>
      <c r="BD15" s="32">
        <v>1352</v>
      </c>
      <c r="BE15" s="32">
        <v>1138</v>
      </c>
      <c r="BF15" s="32">
        <v>1300</v>
      </c>
      <c r="BG15" s="32">
        <v>1338</v>
      </c>
      <c r="BH15" s="32">
        <v>1304</v>
      </c>
      <c r="BI15" s="32">
        <v>1131</v>
      </c>
      <c r="BJ15" s="32">
        <v>1080</v>
      </c>
      <c r="BK15" s="32">
        <v>1092</v>
      </c>
      <c r="BL15" s="32">
        <v>1076</v>
      </c>
      <c r="BN15" s="56"/>
    </row>
    <row r="16" spans="2:66" x14ac:dyDescent="0.35">
      <c r="B16" s="58" t="s">
        <v>126</v>
      </c>
      <c r="F16" s="32">
        <v>59</v>
      </c>
      <c r="G16" s="32">
        <v>60</v>
      </c>
      <c r="H16" s="32">
        <v>62</v>
      </c>
      <c r="I16" s="32">
        <v>65</v>
      </c>
      <c r="J16" s="32">
        <v>64</v>
      </c>
      <c r="K16" s="32">
        <v>64</v>
      </c>
      <c r="L16" s="32">
        <v>64</v>
      </c>
      <c r="M16" s="32">
        <v>64</v>
      </c>
      <c r="N16" s="32">
        <v>65</v>
      </c>
      <c r="O16" s="32">
        <v>62</v>
      </c>
      <c r="P16" s="32">
        <v>65</v>
      </c>
      <c r="Q16" s="32">
        <v>66</v>
      </c>
      <c r="R16" s="32">
        <v>65</v>
      </c>
      <c r="S16" s="32">
        <v>62</v>
      </c>
      <c r="T16" s="32">
        <v>61</v>
      </c>
      <c r="U16" s="32">
        <v>64</v>
      </c>
      <c r="V16" s="32">
        <v>60</v>
      </c>
      <c r="W16" s="32">
        <v>65</v>
      </c>
      <c r="X16" s="32">
        <v>64</v>
      </c>
      <c r="Y16" s="32">
        <v>63</v>
      </c>
      <c r="Z16" s="32">
        <v>61</v>
      </c>
      <c r="AA16" s="32">
        <v>62</v>
      </c>
      <c r="AB16" s="32">
        <v>64</v>
      </c>
      <c r="AC16" s="32">
        <v>64</v>
      </c>
      <c r="AD16" s="32">
        <v>63</v>
      </c>
      <c r="AE16" s="32">
        <v>63</v>
      </c>
      <c r="AF16" s="32">
        <v>66</v>
      </c>
      <c r="AG16" s="32">
        <v>67</v>
      </c>
      <c r="AH16" s="32">
        <v>68</v>
      </c>
      <c r="AI16" s="32">
        <v>69</v>
      </c>
      <c r="AJ16" s="32">
        <v>71</v>
      </c>
      <c r="AK16" s="32">
        <v>71</v>
      </c>
      <c r="AL16" s="32">
        <v>72</v>
      </c>
      <c r="AM16" s="32">
        <v>71</v>
      </c>
      <c r="AN16" s="32">
        <v>70</v>
      </c>
      <c r="AO16" s="32">
        <v>71</v>
      </c>
      <c r="AP16" s="32">
        <v>72</v>
      </c>
      <c r="AQ16" s="32">
        <v>72</v>
      </c>
      <c r="AR16" s="32">
        <v>71</v>
      </c>
      <c r="AS16" s="32">
        <v>68</v>
      </c>
      <c r="AT16" s="32">
        <v>64</v>
      </c>
      <c r="AU16" s="32">
        <v>64</v>
      </c>
      <c r="AV16" s="32">
        <v>60</v>
      </c>
      <c r="AW16" s="32">
        <v>63</v>
      </c>
      <c r="AX16" s="32">
        <v>62</v>
      </c>
      <c r="AY16" s="32">
        <v>61</v>
      </c>
      <c r="AZ16" s="32">
        <v>66</v>
      </c>
      <c r="BA16" s="32">
        <v>70</v>
      </c>
      <c r="BB16" s="32">
        <v>69</v>
      </c>
      <c r="BC16" s="32">
        <v>70</v>
      </c>
      <c r="BD16" s="32">
        <v>69</v>
      </c>
      <c r="BE16" s="32">
        <v>67</v>
      </c>
      <c r="BF16" s="32">
        <v>68</v>
      </c>
      <c r="BG16" s="32">
        <v>70</v>
      </c>
      <c r="BH16" s="32">
        <v>66</v>
      </c>
      <c r="BI16" s="32">
        <v>65</v>
      </c>
      <c r="BJ16" s="32">
        <v>63</v>
      </c>
      <c r="BK16" s="32">
        <v>65</v>
      </c>
      <c r="BL16" s="32">
        <v>65</v>
      </c>
      <c r="BN16" s="56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9D88-A436-4463-950F-D243A3367328}">
  <dimension ref="B2:BM9"/>
  <sheetViews>
    <sheetView topLeftCell="AU1" zoomScale="120" zoomScaleNormal="120" workbookViewId="0">
      <selection activeCell="BF12" sqref="BF12"/>
    </sheetView>
  </sheetViews>
  <sheetFormatPr defaultColWidth="7.36328125" defaultRowHeight="14.5" outlineLevelCol="1" x14ac:dyDescent="0.35"/>
  <cols>
    <col min="1" max="5" width="7.36328125" style="1"/>
    <col min="6" max="45" width="7.36328125" style="1" hidden="1" customWidth="1" outlineLevel="1"/>
    <col min="46" max="46" width="7.36328125" style="1" collapsed="1"/>
    <col min="47" max="16384" width="7.36328125" style="1"/>
  </cols>
  <sheetData>
    <row r="2" spans="2:65" ht="18.5" x14ac:dyDescent="0.35">
      <c r="E2" s="24" t="s">
        <v>173</v>
      </c>
      <c r="F2" s="24"/>
      <c r="L2" s="24"/>
    </row>
    <row r="3" spans="2:65" x14ac:dyDescent="0.35">
      <c r="H3" s="3"/>
      <c r="L3" s="3"/>
    </row>
    <row r="4" spans="2:65" x14ac:dyDescent="0.35">
      <c r="L4" s="3"/>
      <c r="M4" s="3"/>
    </row>
    <row r="5" spans="2:65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8"/>
    </row>
    <row r="6" spans="2:65" ht="17" customHeight="1" x14ac:dyDescent="0.35">
      <c r="B6" s="39"/>
      <c r="C6" s="39"/>
      <c r="D6" s="39"/>
      <c r="E6" s="39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48" t="s">
        <v>116</v>
      </c>
      <c r="AV6" s="48" t="s">
        <v>35</v>
      </c>
      <c r="AW6" s="48" t="s">
        <v>34</v>
      </c>
      <c r="AX6" s="48" t="s">
        <v>157</v>
      </c>
      <c r="AY6" s="48" t="s">
        <v>158</v>
      </c>
      <c r="AZ6" s="48" t="s">
        <v>159</v>
      </c>
      <c r="BA6" s="48" t="s">
        <v>160</v>
      </c>
      <c r="BB6" s="48" t="s">
        <v>161</v>
      </c>
      <c r="BC6" s="48" t="s">
        <v>162</v>
      </c>
      <c r="BD6" s="48" t="s">
        <v>163</v>
      </c>
      <c r="BE6" s="48" t="s">
        <v>164</v>
      </c>
      <c r="BF6" s="48" t="s">
        <v>168</v>
      </c>
      <c r="BG6" s="48" t="s">
        <v>175</v>
      </c>
      <c r="BH6" s="48" t="s">
        <v>177</v>
      </c>
      <c r="BI6" s="48" t="s">
        <v>178</v>
      </c>
      <c r="BJ6" s="48" t="s">
        <v>186</v>
      </c>
      <c r="BK6" s="48" t="s">
        <v>190</v>
      </c>
      <c r="BL6" s="48" t="s">
        <v>195</v>
      </c>
    </row>
    <row r="7" spans="2:65" x14ac:dyDescent="0.35">
      <c r="B7" s="28" t="s">
        <v>172</v>
      </c>
      <c r="C7" s="28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</row>
    <row r="8" spans="2:65" x14ac:dyDescent="0.35">
      <c r="B8" s="50" t="s">
        <v>122</v>
      </c>
      <c r="C8" s="50"/>
      <c r="D8" s="50"/>
      <c r="E8" s="50"/>
      <c r="F8" s="32">
        <v>1765</v>
      </c>
      <c r="G8" s="32">
        <v>2021</v>
      </c>
      <c r="H8" s="32">
        <v>2266</v>
      </c>
      <c r="I8" s="32">
        <v>1536</v>
      </c>
      <c r="J8" s="32">
        <v>2037</v>
      </c>
      <c r="K8" s="32">
        <v>2166</v>
      </c>
      <c r="L8" s="32">
        <v>1973</v>
      </c>
      <c r="M8" s="32">
        <v>1301</v>
      </c>
      <c r="N8" s="32">
        <v>1523</v>
      </c>
      <c r="O8" s="32">
        <v>-999</v>
      </c>
      <c r="P8" s="32">
        <v>1532</v>
      </c>
      <c r="Q8" s="32">
        <v>869</v>
      </c>
      <c r="R8" s="32">
        <v>952</v>
      </c>
      <c r="S8" s="32">
        <v>1186</v>
      </c>
      <c r="T8" s="32">
        <v>1266</v>
      </c>
      <c r="U8" s="32">
        <v>336</v>
      </c>
      <c r="V8" s="32">
        <v>1524</v>
      </c>
      <c r="W8" s="32">
        <v>2430</v>
      </c>
      <c r="X8" s="32">
        <v>1955</v>
      </c>
      <c r="Y8" s="32">
        <v>1681</v>
      </c>
      <c r="Z8" s="32">
        <v>2484</v>
      </c>
      <c r="AA8" s="32">
        <v>3144</v>
      </c>
      <c r="AB8" s="32">
        <v>2292</v>
      </c>
      <c r="AC8" s="32">
        <v>1944</v>
      </c>
      <c r="AD8" s="32">
        <v>2535</v>
      </c>
      <c r="AE8" s="32">
        <v>904</v>
      </c>
      <c r="AF8" s="32">
        <v>-8377</v>
      </c>
      <c r="AG8" s="32">
        <v>2084</v>
      </c>
      <c r="AH8" s="32">
        <v>2695</v>
      </c>
      <c r="AI8" s="32">
        <v>3933</v>
      </c>
      <c r="AJ8" s="32">
        <v>4407</v>
      </c>
      <c r="AK8" s="32">
        <v>10167</v>
      </c>
      <c r="AL8" s="32">
        <v>1722</v>
      </c>
      <c r="AM8" s="32">
        <v>2099</v>
      </c>
      <c r="AN8" s="32">
        <v>2706</v>
      </c>
      <c r="AO8" s="32">
        <v>5834</v>
      </c>
      <c r="AP8" s="32">
        <v>1151</v>
      </c>
      <c r="AQ8" s="32">
        <v>483</v>
      </c>
      <c r="AR8" s="32">
        <v>2735</v>
      </c>
      <c r="AS8" s="32">
        <v>3124</v>
      </c>
      <c r="AT8" s="32">
        <v>5546</v>
      </c>
      <c r="AU8" s="32">
        <v>4437</v>
      </c>
      <c r="AV8" s="32">
        <v>4522</v>
      </c>
      <c r="AW8" s="32">
        <v>2990</v>
      </c>
      <c r="AX8" s="32">
        <v>8316</v>
      </c>
      <c r="AY8" s="32">
        <v>9088</v>
      </c>
      <c r="AZ8" s="32">
        <v>4943</v>
      </c>
      <c r="BA8" s="32">
        <v>2192</v>
      </c>
      <c r="BB8" s="32">
        <v>1438</v>
      </c>
      <c r="BC8" s="32">
        <v>1484</v>
      </c>
      <c r="BD8" s="32">
        <v>565</v>
      </c>
      <c r="BE8" s="32">
        <v>-9924</v>
      </c>
      <c r="BF8" s="32">
        <v>1608</v>
      </c>
      <c r="BG8" s="32">
        <v>1785</v>
      </c>
      <c r="BH8" s="32">
        <v>2512</v>
      </c>
      <c r="BI8" s="32">
        <v>-735</v>
      </c>
      <c r="BJ8" s="32">
        <v>1234</v>
      </c>
      <c r="BK8" s="32">
        <v>607</v>
      </c>
      <c r="BL8" s="32">
        <v>176</v>
      </c>
      <c r="BM8" s="56"/>
    </row>
    <row r="9" spans="2:65" x14ac:dyDescent="0.35">
      <c r="B9" s="50" t="s">
        <v>123</v>
      </c>
      <c r="C9" s="50"/>
      <c r="D9" s="50"/>
      <c r="E9" s="50"/>
      <c r="F9" s="32">
        <v>146</v>
      </c>
      <c r="G9" s="32">
        <v>173</v>
      </c>
      <c r="H9" s="32">
        <v>185</v>
      </c>
      <c r="I9" s="32">
        <v>113</v>
      </c>
      <c r="J9" s="32">
        <v>156</v>
      </c>
      <c r="K9" s="32">
        <v>161</v>
      </c>
      <c r="L9" s="32">
        <v>149</v>
      </c>
      <c r="M9" s="32">
        <v>100</v>
      </c>
      <c r="N9" s="32">
        <v>119</v>
      </c>
      <c r="O9" s="32">
        <v>-75</v>
      </c>
      <c r="P9" s="32">
        <v>118</v>
      </c>
      <c r="Q9" s="32">
        <v>67</v>
      </c>
      <c r="R9" s="32">
        <v>72</v>
      </c>
      <c r="S9" s="32">
        <v>91</v>
      </c>
      <c r="T9" s="32">
        <v>97</v>
      </c>
      <c r="U9" s="32">
        <v>27</v>
      </c>
      <c r="V9" s="32">
        <v>101</v>
      </c>
      <c r="W9" s="32">
        <v>158</v>
      </c>
      <c r="X9" s="32">
        <v>120</v>
      </c>
      <c r="Y9" s="32">
        <v>100</v>
      </c>
      <c r="Z9" s="32">
        <v>138</v>
      </c>
      <c r="AA9" s="32">
        <v>175</v>
      </c>
      <c r="AB9" s="32">
        <v>122</v>
      </c>
      <c r="AC9" s="32">
        <v>98</v>
      </c>
      <c r="AD9" s="32">
        <v>123</v>
      </c>
      <c r="AE9" s="32">
        <v>49</v>
      </c>
      <c r="AF9" s="32">
        <v>-470</v>
      </c>
      <c r="AG9" s="32">
        <v>110</v>
      </c>
      <c r="AH9" s="32">
        <v>144</v>
      </c>
      <c r="AI9" s="32">
        <v>202</v>
      </c>
      <c r="AJ9" s="32">
        <v>232</v>
      </c>
      <c r="AK9" s="32">
        <v>508</v>
      </c>
      <c r="AL9" s="32">
        <v>90</v>
      </c>
      <c r="AM9" s="32">
        <v>110</v>
      </c>
      <c r="AN9" s="32">
        <v>139</v>
      </c>
      <c r="AO9" s="32">
        <v>302</v>
      </c>
      <c r="AP9" s="32">
        <v>57</v>
      </c>
      <c r="AQ9" s="32">
        <v>22</v>
      </c>
      <c r="AR9" s="32">
        <v>123</v>
      </c>
      <c r="AS9" s="32">
        <v>152</v>
      </c>
      <c r="AT9" s="32">
        <v>273</v>
      </c>
      <c r="AU9" s="32">
        <v>221</v>
      </c>
      <c r="AV9" s="32">
        <v>226</v>
      </c>
      <c r="AW9" s="32">
        <v>144</v>
      </c>
      <c r="AX9" s="32">
        <v>405</v>
      </c>
      <c r="AY9" s="32">
        <v>454</v>
      </c>
      <c r="AZ9" s="32">
        <v>243</v>
      </c>
      <c r="BA9" s="32">
        <v>110</v>
      </c>
      <c r="BB9" s="32">
        <v>76</v>
      </c>
      <c r="BC9" s="32">
        <v>83</v>
      </c>
      <c r="BD9" s="32">
        <v>33</v>
      </c>
      <c r="BE9" s="32">
        <v>-578</v>
      </c>
      <c r="BF9" s="32">
        <v>95</v>
      </c>
      <c r="BG9" s="32">
        <v>103</v>
      </c>
      <c r="BH9" s="32">
        <v>134</v>
      </c>
      <c r="BI9" s="32">
        <v>-36</v>
      </c>
      <c r="BJ9" s="32">
        <v>60</v>
      </c>
      <c r="BK9" s="32">
        <v>31</v>
      </c>
      <c r="BL9" s="32">
        <v>9</v>
      </c>
      <c r="BM9" s="56"/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36F4-57D2-43D6-8F2D-D813155C982A}">
  <dimension ref="B2:BM19"/>
  <sheetViews>
    <sheetView topLeftCell="AT1" zoomScale="120" zoomScaleNormal="120" workbookViewId="0">
      <selection activeCell="BM6" sqref="BM6"/>
    </sheetView>
  </sheetViews>
  <sheetFormatPr defaultColWidth="6.6328125" defaultRowHeight="14.5" outlineLevelCol="1" x14ac:dyDescent="0.35"/>
  <cols>
    <col min="1" max="4" width="6.6328125" style="1"/>
    <col min="5" max="5" width="9.90625" style="1" customWidth="1"/>
    <col min="6" max="21" width="5.453125" style="1" hidden="1" customWidth="1" outlineLevel="1"/>
    <col min="22" max="22" width="6.08984375" style="1" hidden="1" customWidth="1" outlineLevel="1"/>
    <col min="23" max="23" width="5.453125" style="1" hidden="1" customWidth="1" outlineLevel="1"/>
    <col min="24" max="30" width="6.08984375" style="1" hidden="1" customWidth="1" outlineLevel="1"/>
    <col min="31" max="32" width="5.453125" style="1" hidden="1" customWidth="1" outlineLevel="1"/>
    <col min="33" max="33" width="6.08984375" style="1" hidden="1" customWidth="1" outlineLevel="1"/>
    <col min="34" max="34" width="6.90625" style="1" hidden="1" customWidth="1" outlineLevel="1"/>
    <col min="35" max="45" width="6.6328125" style="1" hidden="1" customWidth="1" outlineLevel="1"/>
    <col min="46" max="46" width="7.36328125" style="1" bestFit="1" customWidth="1" collapsed="1"/>
    <col min="47" max="49" width="6.6328125" style="1"/>
    <col min="50" max="50" width="7.36328125" style="1" bestFit="1" customWidth="1"/>
    <col min="51" max="51" width="7.81640625" style="1" bestFit="1" customWidth="1"/>
    <col min="52" max="16384" width="6.6328125" style="1"/>
  </cols>
  <sheetData>
    <row r="2" spans="2:65" ht="18.5" x14ac:dyDescent="0.35">
      <c r="E2" s="24" t="s">
        <v>26</v>
      </c>
      <c r="F2" s="24"/>
      <c r="L2" s="24"/>
    </row>
    <row r="3" spans="2:65" x14ac:dyDescent="0.35">
      <c r="H3" s="3"/>
      <c r="L3" s="3"/>
    </row>
    <row r="4" spans="2:65" x14ac:dyDescent="0.35">
      <c r="L4" s="3"/>
      <c r="M4" s="3"/>
    </row>
    <row r="5" spans="2:65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8"/>
    </row>
    <row r="6" spans="2:65" ht="17" customHeight="1" x14ac:dyDescent="0.35">
      <c r="B6" s="39"/>
      <c r="C6" s="26"/>
      <c r="D6" s="26"/>
      <c r="E6" s="26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48" t="s">
        <v>116</v>
      </c>
      <c r="AV6" s="48" t="s">
        <v>35</v>
      </c>
      <c r="AW6" s="48" t="s">
        <v>34</v>
      </c>
      <c r="AX6" s="48" t="s">
        <v>157</v>
      </c>
      <c r="AY6" s="48" t="s">
        <v>158</v>
      </c>
      <c r="AZ6" s="48" t="s">
        <v>159</v>
      </c>
      <c r="BA6" s="48" t="s">
        <v>160</v>
      </c>
      <c r="BB6" s="48" t="s">
        <v>161</v>
      </c>
      <c r="BC6" s="48" t="s">
        <v>162</v>
      </c>
      <c r="BD6" s="48" t="s">
        <v>163</v>
      </c>
      <c r="BE6" s="48" t="s">
        <v>164</v>
      </c>
      <c r="BF6" s="48" t="s">
        <v>168</v>
      </c>
      <c r="BG6" s="48" t="s">
        <v>175</v>
      </c>
      <c r="BH6" s="48" t="s">
        <v>177</v>
      </c>
      <c r="BI6" s="48" t="s">
        <v>178</v>
      </c>
      <c r="BJ6" s="48" t="s">
        <v>186</v>
      </c>
      <c r="BK6" s="48" t="s">
        <v>190</v>
      </c>
      <c r="BL6" s="48" t="s">
        <v>195</v>
      </c>
    </row>
    <row r="7" spans="2:65" x14ac:dyDescent="0.35">
      <c r="B7" s="28" t="s">
        <v>47</v>
      </c>
      <c r="C7" s="40"/>
      <c r="D7" s="40"/>
      <c r="E7" s="40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</row>
    <row r="8" spans="2:65" x14ac:dyDescent="0.35">
      <c r="B8" s="50" t="s">
        <v>122</v>
      </c>
      <c r="C8" s="57"/>
      <c r="D8" s="57"/>
      <c r="E8" s="57"/>
      <c r="F8" s="32">
        <v>2158</v>
      </c>
      <c r="G8" s="32">
        <v>2424</v>
      </c>
      <c r="H8" s="32">
        <v>2689</v>
      </c>
      <c r="I8" s="32">
        <v>2275</v>
      </c>
      <c r="J8" s="32">
        <v>2550</v>
      </c>
      <c r="K8" s="32">
        <v>2707</v>
      </c>
      <c r="L8" s="32">
        <v>2519</v>
      </c>
      <c r="M8" s="32">
        <v>1835</v>
      </c>
      <c r="N8" s="32">
        <v>2035</v>
      </c>
      <c r="O8" s="32">
        <v>1525</v>
      </c>
      <c r="P8" s="32">
        <v>2064</v>
      </c>
      <c r="Q8" s="32">
        <v>1721</v>
      </c>
      <c r="R8" s="32">
        <v>1393</v>
      </c>
      <c r="S8" s="32">
        <v>1634</v>
      </c>
      <c r="T8" s="32">
        <v>1720</v>
      </c>
      <c r="U8" s="32">
        <v>963</v>
      </c>
      <c r="V8" s="32">
        <v>2049</v>
      </c>
      <c r="W8" s="32">
        <v>2993</v>
      </c>
      <c r="X8" s="32">
        <v>2538</v>
      </c>
      <c r="Y8" s="32">
        <v>2393</v>
      </c>
      <c r="Z8" s="32">
        <v>3089</v>
      </c>
      <c r="AA8" s="32">
        <v>3751</v>
      </c>
      <c r="AB8" s="32">
        <v>2938</v>
      </c>
      <c r="AC8" s="32">
        <v>2647</v>
      </c>
      <c r="AD8" s="32">
        <v>3241</v>
      </c>
      <c r="AE8" s="32">
        <v>1524</v>
      </c>
      <c r="AF8" s="32">
        <v>59</v>
      </c>
      <c r="AG8" s="32">
        <v>2660</v>
      </c>
      <c r="AH8" s="32">
        <v>3391</v>
      </c>
      <c r="AI8" s="32">
        <v>4662</v>
      </c>
      <c r="AJ8" s="32">
        <v>5200</v>
      </c>
      <c r="AK8" s="32">
        <v>7355</v>
      </c>
      <c r="AL8" s="32">
        <v>2684</v>
      </c>
      <c r="AM8" s="32">
        <v>3077</v>
      </c>
      <c r="AN8" s="32">
        <v>3771</v>
      </c>
      <c r="AO8" s="32">
        <v>6863</v>
      </c>
      <c r="AP8" s="32">
        <v>2205</v>
      </c>
      <c r="AQ8" s="32">
        <v>1700</v>
      </c>
      <c r="AR8" s="32">
        <v>3958</v>
      </c>
      <c r="AS8" s="32">
        <v>4131</v>
      </c>
      <c r="AT8" s="32">
        <v>6594</v>
      </c>
      <c r="AU8" s="32">
        <v>5481</v>
      </c>
      <c r="AV8" s="32">
        <v>5581</v>
      </c>
      <c r="AW8" s="32">
        <v>5578</v>
      </c>
      <c r="AX8" s="32">
        <v>9368</v>
      </c>
      <c r="AY8" s="32">
        <v>10166</v>
      </c>
      <c r="AZ8" s="32">
        <v>6217</v>
      </c>
      <c r="BA8" s="32">
        <v>3673</v>
      </c>
      <c r="BB8" s="32">
        <v>3505</v>
      </c>
      <c r="BC8" s="32">
        <v>2642</v>
      </c>
      <c r="BD8" s="32">
        <v>2143</v>
      </c>
      <c r="BE8" s="32">
        <v>970</v>
      </c>
      <c r="BF8" s="32">
        <v>2856</v>
      </c>
      <c r="BG8" s="32">
        <v>2948</v>
      </c>
      <c r="BH8" s="32">
        <v>3733</v>
      </c>
      <c r="BI8" s="32">
        <v>2190</v>
      </c>
      <c r="BJ8" s="32">
        <v>2675</v>
      </c>
      <c r="BK8" s="32">
        <v>1982</v>
      </c>
      <c r="BL8" s="32">
        <v>2166</v>
      </c>
      <c r="BM8" s="56"/>
    </row>
    <row r="9" spans="2:65" x14ac:dyDescent="0.35">
      <c r="B9" s="50" t="s">
        <v>123</v>
      </c>
      <c r="C9" s="57"/>
      <c r="D9" s="57"/>
      <c r="E9" s="57"/>
      <c r="F9" s="32">
        <v>178</v>
      </c>
      <c r="G9" s="32">
        <v>208</v>
      </c>
      <c r="H9" s="32">
        <v>219</v>
      </c>
      <c r="I9" s="32">
        <v>166</v>
      </c>
      <c r="J9" s="32">
        <v>195</v>
      </c>
      <c r="K9" s="32">
        <v>201</v>
      </c>
      <c r="L9" s="32">
        <v>190</v>
      </c>
      <c r="M9" s="32">
        <v>141</v>
      </c>
      <c r="N9" s="32">
        <v>160</v>
      </c>
      <c r="O9" s="32">
        <v>122</v>
      </c>
      <c r="P9" s="32">
        <v>158</v>
      </c>
      <c r="Q9" s="32">
        <v>132</v>
      </c>
      <c r="R9" s="32">
        <v>105</v>
      </c>
      <c r="S9" s="32">
        <v>126</v>
      </c>
      <c r="T9" s="32">
        <v>131</v>
      </c>
      <c r="U9" s="32">
        <v>71</v>
      </c>
      <c r="V9" s="32">
        <v>137</v>
      </c>
      <c r="W9" s="32">
        <v>195</v>
      </c>
      <c r="X9" s="32">
        <v>156</v>
      </c>
      <c r="Y9" s="32">
        <v>143</v>
      </c>
      <c r="Z9" s="32">
        <v>171</v>
      </c>
      <c r="AA9" s="32">
        <v>208</v>
      </c>
      <c r="AB9" s="32">
        <v>157</v>
      </c>
      <c r="AC9" s="32">
        <v>133</v>
      </c>
      <c r="AD9" s="32">
        <v>158</v>
      </c>
      <c r="AE9" s="32">
        <v>82</v>
      </c>
      <c r="AF9" s="32">
        <v>3</v>
      </c>
      <c r="AG9" s="32">
        <v>141</v>
      </c>
      <c r="AH9" s="32">
        <v>181</v>
      </c>
      <c r="AI9" s="32">
        <v>239</v>
      </c>
      <c r="AJ9" s="32">
        <v>274</v>
      </c>
      <c r="AK9" s="32">
        <v>369</v>
      </c>
      <c r="AL9" s="32">
        <v>140</v>
      </c>
      <c r="AM9" s="32">
        <v>161</v>
      </c>
      <c r="AN9" s="32">
        <v>194</v>
      </c>
      <c r="AO9" s="32">
        <v>356</v>
      </c>
      <c r="AP9" s="32">
        <v>111</v>
      </c>
      <c r="AQ9" s="32">
        <v>74</v>
      </c>
      <c r="AR9" s="32">
        <v>179</v>
      </c>
      <c r="AS9" s="32">
        <v>201</v>
      </c>
      <c r="AT9" s="32">
        <v>324</v>
      </c>
      <c r="AU9" s="32">
        <v>273</v>
      </c>
      <c r="AV9" s="32">
        <v>279</v>
      </c>
      <c r="AW9" s="32">
        <v>269</v>
      </c>
      <c r="AX9" s="32">
        <v>456</v>
      </c>
      <c r="AY9" s="32">
        <v>507</v>
      </c>
      <c r="AZ9" s="32">
        <v>306</v>
      </c>
      <c r="BA9" s="32">
        <v>186</v>
      </c>
      <c r="BB9" s="32">
        <v>187</v>
      </c>
      <c r="BC9" s="32">
        <v>148</v>
      </c>
      <c r="BD9" s="32">
        <v>126</v>
      </c>
      <c r="BE9" s="32">
        <v>53</v>
      </c>
      <c r="BF9" s="32">
        <v>168</v>
      </c>
      <c r="BG9" s="32">
        <v>170</v>
      </c>
      <c r="BH9" s="32">
        <v>198</v>
      </c>
      <c r="BI9" s="32">
        <v>109</v>
      </c>
      <c r="BJ9" s="32">
        <v>131</v>
      </c>
      <c r="BK9" s="32">
        <v>102</v>
      </c>
      <c r="BL9" s="32">
        <v>116</v>
      </c>
      <c r="BM9" s="56"/>
    </row>
    <row r="10" spans="2:65" x14ac:dyDescent="0.35">
      <c r="B10" s="28" t="s">
        <v>127</v>
      </c>
      <c r="C10" s="40"/>
      <c r="D10" s="40"/>
      <c r="E10" s="4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56"/>
    </row>
    <row r="11" spans="2:65" x14ac:dyDescent="0.35">
      <c r="B11" s="50" t="s">
        <v>122</v>
      </c>
      <c r="C11" s="57"/>
      <c r="D11" s="57"/>
      <c r="E11" s="57"/>
      <c r="F11" s="3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32">
        <v>-395</v>
      </c>
      <c r="AI11" s="32">
        <v>-586</v>
      </c>
      <c r="AJ11" s="32">
        <v>-427</v>
      </c>
      <c r="AK11" s="32">
        <v>-3982</v>
      </c>
      <c r="AL11" s="32">
        <v>518</v>
      </c>
      <c r="AM11" s="32">
        <v>1074</v>
      </c>
      <c r="AN11" s="32">
        <v>726</v>
      </c>
      <c r="AO11" s="32">
        <v>-3517</v>
      </c>
      <c r="AP11" s="32">
        <v>745</v>
      </c>
      <c r="AQ11" s="32">
        <v>1793</v>
      </c>
      <c r="AR11" s="32">
        <v>-553</v>
      </c>
      <c r="AS11" s="32">
        <v>-969</v>
      </c>
      <c r="AT11" s="32">
        <v>-2461</v>
      </c>
      <c r="AU11" s="32">
        <v>-959</v>
      </c>
      <c r="AV11" s="32">
        <v>-905</v>
      </c>
      <c r="AW11" s="32">
        <v>650</v>
      </c>
      <c r="AX11" s="32">
        <v>-2553</v>
      </c>
      <c r="AY11" s="32">
        <v>-2771</v>
      </c>
      <c r="AZ11" s="32">
        <v>2367</v>
      </c>
      <c r="BA11" s="32">
        <v>1650</v>
      </c>
      <c r="BB11" s="32">
        <v>370</v>
      </c>
      <c r="BC11" s="32">
        <v>921</v>
      </c>
      <c r="BD11" s="32">
        <v>580</v>
      </c>
      <c r="BE11" s="32">
        <v>1961</v>
      </c>
      <c r="BF11" s="32">
        <v>-243</v>
      </c>
      <c r="BG11" s="32">
        <v>-216</v>
      </c>
      <c r="BH11" s="32">
        <v>405</v>
      </c>
      <c r="BI11" s="32">
        <v>1181</v>
      </c>
      <c r="BJ11" s="32">
        <v>-108</v>
      </c>
      <c r="BK11" s="32">
        <v>465</v>
      </c>
      <c r="BL11" s="32">
        <v>398</v>
      </c>
      <c r="BM11" s="56"/>
    </row>
    <row r="12" spans="2:65" x14ac:dyDescent="0.35">
      <c r="B12" s="50" t="s">
        <v>123</v>
      </c>
      <c r="C12" s="57"/>
      <c r="D12" s="57"/>
      <c r="E12" s="57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5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>
        <v>-21</v>
      </c>
      <c r="AI12" s="32">
        <v>-29</v>
      </c>
      <c r="AJ12" s="32">
        <v>-23</v>
      </c>
      <c r="AK12" s="32">
        <v>-190</v>
      </c>
      <c r="AL12" s="32">
        <v>27</v>
      </c>
      <c r="AM12" s="32">
        <v>56</v>
      </c>
      <c r="AN12" s="32">
        <v>38</v>
      </c>
      <c r="AO12" s="32">
        <v>-183</v>
      </c>
      <c r="AP12" s="32">
        <v>36</v>
      </c>
      <c r="AQ12" s="32">
        <v>75</v>
      </c>
      <c r="AR12" s="32">
        <v>-25</v>
      </c>
      <c r="AS12" s="32">
        <v>-50</v>
      </c>
      <c r="AT12" s="32">
        <v>-121</v>
      </c>
      <c r="AU12" s="32">
        <v>-48</v>
      </c>
      <c r="AV12" s="32">
        <v>-45</v>
      </c>
      <c r="AW12" s="32">
        <v>31</v>
      </c>
      <c r="AX12" s="32">
        <v>-123</v>
      </c>
      <c r="AY12" s="32">
        <v>-138</v>
      </c>
      <c r="AZ12" s="32">
        <v>118</v>
      </c>
      <c r="BA12" s="32">
        <v>84</v>
      </c>
      <c r="BB12" s="32">
        <v>20</v>
      </c>
      <c r="BC12" s="32">
        <v>53</v>
      </c>
      <c r="BD12" s="32">
        <v>34</v>
      </c>
      <c r="BE12" s="32">
        <v>114</v>
      </c>
      <c r="BF12" s="32">
        <v>-14</v>
      </c>
      <c r="BG12" s="32">
        <v>-12</v>
      </c>
      <c r="BH12" s="32">
        <v>20</v>
      </c>
      <c r="BI12" s="32">
        <v>59</v>
      </c>
      <c r="BJ12" s="32">
        <v>-5</v>
      </c>
      <c r="BK12" s="32">
        <v>23</v>
      </c>
      <c r="BL12" s="32">
        <v>21</v>
      </c>
      <c r="BM12" s="56"/>
    </row>
    <row r="13" spans="2:65" x14ac:dyDescent="0.35">
      <c r="B13" s="28" t="s">
        <v>49</v>
      </c>
      <c r="C13" s="40"/>
      <c r="D13" s="40"/>
      <c r="E13" s="4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56"/>
    </row>
    <row r="14" spans="2:65" x14ac:dyDescent="0.35">
      <c r="B14" s="50" t="s">
        <v>122</v>
      </c>
      <c r="C14" s="57"/>
      <c r="D14" s="57"/>
      <c r="E14" s="57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>
        <v>2996</v>
      </c>
      <c r="AI14" s="32">
        <v>4076</v>
      </c>
      <c r="AJ14" s="32">
        <v>4773</v>
      </c>
      <c r="AK14" s="32">
        <v>3373</v>
      </c>
      <c r="AL14" s="32">
        <v>3202</v>
      </c>
      <c r="AM14" s="32">
        <v>4151</v>
      </c>
      <c r="AN14" s="32">
        <v>4497</v>
      </c>
      <c r="AO14" s="32">
        <v>3346</v>
      </c>
      <c r="AP14" s="32">
        <v>2950</v>
      </c>
      <c r="AQ14" s="32">
        <v>3493</v>
      </c>
      <c r="AR14" s="32">
        <v>3404</v>
      </c>
      <c r="AS14" s="32">
        <v>3161</v>
      </c>
      <c r="AT14" s="32">
        <v>4133</v>
      </c>
      <c r="AU14" s="32">
        <v>4522</v>
      </c>
      <c r="AV14" s="32">
        <v>4677</v>
      </c>
      <c r="AW14" s="32">
        <v>6227</v>
      </c>
      <c r="AX14" s="32">
        <v>6814</v>
      </c>
      <c r="AY14" s="32">
        <v>7395</v>
      </c>
      <c r="AZ14" s="32">
        <v>8584</v>
      </c>
      <c r="BA14" s="32">
        <v>5323</v>
      </c>
      <c r="BB14" s="32">
        <v>3875</v>
      </c>
      <c r="BC14" s="32">
        <v>3562</v>
      </c>
      <c r="BD14" s="32">
        <v>2723</v>
      </c>
      <c r="BE14" s="32">
        <v>2931</v>
      </c>
      <c r="BF14" s="32">
        <v>2613</v>
      </c>
      <c r="BG14" s="32">
        <v>2733</v>
      </c>
      <c r="BH14" s="32">
        <v>4138</v>
      </c>
      <c r="BI14" s="32">
        <v>3371</v>
      </c>
      <c r="BJ14" s="32">
        <v>2567</v>
      </c>
      <c r="BK14" s="32">
        <v>2447</v>
      </c>
      <c r="BL14" s="32">
        <v>2564</v>
      </c>
      <c r="BM14" s="56"/>
    </row>
    <row r="15" spans="2:65" x14ac:dyDescent="0.35">
      <c r="B15" s="50" t="s">
        <v>123</v>
      </c>
      <c r="C15" s="57"/>
      <c r="D15" s="57"/>
      <c r="E15" s="57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>
        <v>160</v>
      </c>
      <c r="AI15" s="32">
        <v>210</v>
      </c>
      <c r="AJ15" s="32">
        <v>251</v>
      </c>
      <c r="AK15" s="32">
        <v>179</v>
      </c>
      <c r="AL15" s="32">
        <v>167</v>
      </c>
      <c r="AM15" s="32">
        <v>217</v>
      </c>
      <c r="AN15" s="32">
        <v>232</v>
      </c>
      <c r="AO15" s="32">
        <v>173</v>
      </c>
      <c r="AP15" s="32">
        <v>147</v>
      </c>
      <c r="AQ15" s="32">
        <v>149</v>
      </c>
      <c r="AR15" s="32">
        <v>154</v>
      </c>
      <c r="AS15" s="32">
        <v>151</v>
      </c>
      <c r="AT15" s="32">
        <v>203</v>
      </c>
      <c r="AU15" s="32">
        <v>225</v>
      </c>
      <c r="AV15" s="32">
        <v>234</v>
      </c>
      <c r="AW15" s="32">
        <v>300</v>
      </c>
      <c r="AX15" s="32">
        <v>333</v>
      </c>
      <c r="AY15" s="32">
        <v>369</v>
      </c>
      <c r="AZ15" s="32">
        <v>424</v>
      </c>
      <c r="BA15" s="32">
        <v>270</v>
      </c>
      <c r="BB15" s="32">
        <v>207</v>
      </c>
      <c r="BC15" s="32">
        <v>201</v>
      </c>
      <c r="BD15" s="32">
        <v>160</v>
      </c>
      <c r="BE15" s="32">
        <v>167</v>
      </c>
      <c r="BF15" s="32">
        <v>154</v>
      </c>
      <c r="BG15" s="32">
        <v>158</v>
      </c>
      <c r="BH15" s="32">
        <v>218</v>
      </c>
      <c r="BI15" s="32">
        <v>168</v>
      </c>
      <c r="BJ15" s="32">
        <v>126</v>
      </c>
      <c r="BK15" s="32">
        <v>125</v>
      </c>
      <c r="BL15" s="32">
        <v>137</v>
      </c>
      <c r="BM15" s="56"/>
    </row>
    <row r="16" spans="2:65" ht="20.5" customHeight="1" x14ac:dyDescent="0.35">
      <c r="B16" s="59" t="s">
        <v>188</v>
      </c>
      <c r="C16" s="60"/>
      <c r="D16" s="60"/>
      <c r="E16" s="60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</row>
    <row r="18" spans="34:48" x14ac:dyDescent="0.35"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</row>
    <row r="19" spans="34:48" x14ac:dyDescent="0.35"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432C-1805-4572-9AD1-8CCD6699EEC2}">
  <dimension ref="B2:BM17"/>
  <sheetViews>
    <sheetView topLeftCell="BA1" zoomScale="120" zoomScaleNormal="120" workbookViewId="0">
      <selection activeCell="BO8" sqref="BO8"/>
    </sheetView>
  </sheetViews>
  <sheetFormatPr defaultColWidth="6.6328125" defaultRowHeight="14.5" outlineLevelCol="1" x14ac:dyDescent="0.35"/>
  <cols>
    <col min="1" max="5" width="6.6328125" style="1"/>
    <col min="6" max="45" width="6.6328125" style="1" hidden="1" customWidth="1" outlineLevel="1"/>
    <col min="46" max="46" width="6.6328125" style="1" collapsed="1"/>
    <col min="47" max="16384" width="6.6328125" style="1"/>
  </cols>
  <sheetData>
    <row r="2" spans="2:65" ht="18.5" x14ac:dyDescent="0.35">
      <c r="E2" s="24" t="s">
        <v>28</v>
      </c>
      <c r="F2" s="24"/>
      <c r="N2" s="24"/>
    </row>
    <row r="3" spans="2:65" x14ac:dyDescent="0.35">
      <c r="E3" s="3" t="s">
        <v>167</v>
      </c>
      <c r="F3" s="3"/>
      <c r="J3" s="3"/>
      <c r="N3" s="3"/>
    </row>
    <row r="4" spans="2:65" x14ac:dyDescent="0.35">
      <c r="N4" s="3"/>
      <c r="O4" s="3"/>
    </row>
    <row r="5" spans="2:65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BK5" s="58"/>
    </row>
    <row r="6" spans="2:65" ht="17" customHeight="1" x14ac:dyDescent="0.35">
      <c r="B6" s="39"/>
      <c r="C6" s="39"/>
      <c r="D6" s="39"/>
      <c r="E6" s="39"/>
      <c r="F6" s="48" t="s">
        <v>76</v>
      </c>
      <c r="G6" s="48" t="s">
        <v>77</v>
      </c>
      <c r="H6" s="48" t="s">
        <v>78</v>
      </c>
      <c r="I6" s="48" t="s">
        <v>79</v>
      </c>
      <c r="J6" s="48" t="s">
        <v>80</v>
      </c>
      <c r="K6" s="48" t="s">
        <v>81</v>
      </c>
      <c r="L6" s="48" t="s">
        <v>82</v>
      </c>
      <c r="M6" s="48" t="s">
        <v>83</v>
      </c>
      <c r="N6" s="48" t="s">
        <v>84</v>
      </c>
      <c r="O6" s="48" t="s">
        <v>85</v>
      </c>
      <c r="P6" s="48" t="s">
        <v>86</v>
      </c>
      <c r="Q6" s="48" t="s">
        <v>87</v>
      </c>
      <c r="R6" s="48" t="s">
        <v>88</v>
      </c>
      <c r="S6" s="48" t="s">
        <v>89</v>
      </c>
      <c r="T6" s="48" t="s">
        <v>90</v>
      </c>
      <c r="U6" s="48" t="s">
        <v>91</v>
      </c>
      <c r="V6" s="48" t="s">
        <v>92</v>
      </c>
      <c r="W6" s="48" t="s">
        <v>93</v>
      </c>
      <c r="X6" s="48" t="s">
        <v>94</v>
      </c>
      <c r="Y6" s="48" t="s">
        <v>95</v>
      </c>
      <c r="Z6" s="48" t="s">
        <v>96</v>
      </c>
      <c r="AA6" s="48" t="s">
        <v>97</v>
      </c>
      <c r="AB6" s="48" t="s">
        <v>98</v>
      </c>
      <c r="AC6" s="48" t="s">
        <v>99</v>
      </c>
      <c r="AD6" s="48" t="s">
        <v>100</v>
      </c>
      <c r="AE6" s="48" t="s">
        <v>101</v>
      </c>
      <c r="AF6" s="48" t="s">
        <v>102</v>
      </c>
      <c r="AG6" s="48" t="s">
        <v>103</v>
      </c>
      <c r="AH6" s="48" t="s">
        <v>104</v>
      </c>
      <c r="AI6" s="48" t="s">
        <v>105</v>
      </c>
      <c r="AJ6" s="48" t="s">
        <v>106</v>
      </c>
      <c r="AK6" s="48" t="s">
        <v>107</v>
      </c>
      <c r="AL6" s="48" t="s">
        <v>108</v>
      </c>
      <c r="AM6" s="48" t="s">
        <v>109</v>
      </c>
      <c r="AN6" s="48" t="s">
        <v>110</v>
      </c>
      <c r="AO6" s="48" t="s">
        <v>111</v>
      </c>
      <c r="AP6" s="48" t="s">
        <v>112</v>
      </c>
      <c r="AQ6" s="48" t="s">
        <v>113</v>
      </c>
      <c r="AR6" s="48" t="s">
        <v>114</v>
      </c>
      <c r="AS6" s="48" t="s">
        <v>36</v>
      </c>
      <c r="AT6" s="48" t="s">
        <v>115</v>
      </c>
      <c r="AU6" s="48" t="s">
        <v>116</v>
      </c>
      <c r="AV6" s="48" t="s">
        <v>35</v>
      </c>
      <c r="AW6" s="48" t="s">
        <v>34</v>
      </c>
      <c r="AX6" s="48" t="s">
        <v>157</v>
      </c>
      <c r="AY6" s="48" t="s">
        <v>158</v>
      </c>
      <c r="AZ6" s="48" t="s">
        <v>159</v>
      </c>
      <c r="BA6" s="48" t="s">
        <v>160</v>
      </c>
      <c r="BB6" s="48" t="s">
        <v>161</v>
      </c>
      <c r="BC6" s="48" t="s">
        <v>162</v>
      </c>
      <c r="BD6" s="48" t="s">
        <v>163</v>
      </c>
      <c r="BE6" s="48" t="s">
        <v>164</v>
      </c>
      <c r="BF6" s="48" t="s">
        <v>168</v>
      </c>
      <c r="BG6" s="48" t="s">
        <v>175</v>
      </c>
      <c r="BH6" s="48" t="s">
        <v>177</v>
      </c>
      <c r="BI6" s="48" t="s">
        <v>178</v>
      </c>
      <c r="BJ6" s="48" t="s">
        <v>186</v>
      </c>
      <c r="BK6" s="48" t="s">
        <v>190</v>
      </c>
      <c r="BL6" s="48" t="s">
        <v>195</v>
      </c>
    </row>
    <row r="7" spans="2:65" x14ac:dyDescent="0.35">
      <c r="B7" s="50" t="s">
        <v>58</v>
      </c>
      <c r="C7" s="50"/>
      <c r="D7" s="50"/>
      <c r="E7" s="50"/>
      <c r="F7" s="32">
        <v>-21</v>
      </c>
      <c r="G7" s="32">
        <v>-26</v>
      </c>
      <c r="H7" s="32">
        <v>-28</v>
      </c>
      <c r="I7" s="32">
        <v>-31</v>
      </c>
      <c r="J7" s="32">
        <v>-31</v>
      </c>
      <c r="K7" s="32">
        <v>-32</v>
      </c>
      <c r="L7" s="32">
        <v>-44</v>
      </c>
      <c r="M7" s="32">
        <v>-37</v>
      </c>
      <c r="N7" s="32">
        <v>-19</v>
      </c>
      <c r="O7" s="32">
        <v>-22</v>
      </c>
      <c r="P7" s="32">
        <v>-29</v>
      </c>
      <c r="Q7" s="32">
        <v>-16</v>
      </c>
      <c r="R7" s="32">
        <v>-17</v>
      </c>
      <c r="S7" s="32">
        <v>-18</v>
      </c>
      <c r="T7" s="32">
        <v>-16</v>
      </c>
      <c r="U7" s="32">
        <v>-18</v>
      </c>
      <c r="V7" s="32">
        <v>-18</v>
      </c>
      <c r="W7" s="32">
        <v>-19</v>
      </c>
      <c r="X7" s="32">
        <v>-18</v>
      </c>
      <c r="Y7" s="32">
        <v>-19</v>
      </c>
      <c r="Z7" s="32">
        <v>-19</v>
      </c>
      <c r="AA7" s="32">
        <v>-21</v>
      </c>
      <c r="AB7" s="32">
        <v>-19</v>
      </c>
      <c r="AC7" s="32">
        <v>-17</v>
      </c>
      <c r="AD7" s="32">
        <v>-18</v>
      </c>
      <c r="AE7" s="32">
        <v>-19</v>
      </c>
      <c r="AF7" s="32">
        <v>-19</v>
      </c>
      <c r="AG7" s="32">
        <v>-23</v>
      </c>
      <c r="AH7" s="32">
        <v>-23</v>
      </c>
      <c r="AI7" s="32">
        <v>-28</v>
      </c>
      <c r="AJ7" s="32">
        <v>-33</v>
      </c>
      <c r="AK7" s="32">
        <v>-29</v>
      </c>
      <c r="AL7" s="32">
        <v>-34</v>
      </c>
      <c r="AM7" s="32">
        <v>-35</v>
      </c>
      <c r="AN7" s="32">
        <v>-39</v>
      </c>
      <c r="AO7" s="32">
        <v>-42</v>
      </c>
      <c r="AP7" s="32">
        <v>-32</v>
      </c>
      <c r="AQ7" s="32">
        <v>-31</v>
      </c>
      <c r="AR7" s="32">
        <v>-28</v>
      </c>
      <c r="AS7" s="32">
        <v>-26</v>
      </c>
      <c r="AT7" s="32">
        <v>-67</v>
      </c>
      <c r="AU7" s="32">
        <v>-28</v>
      </c>
      <c r="AV7" s="32">
        <v>-30</v>
      </c>
      <c r="AW7" s="32">
        <v>-25</v>
      </c>
      <c r="AX7" s="32">
        <v>-37</v>
      </c>
      <c r="AY7" s="32">
        <v>-30</v>
      </c>
      <c r="AZ7" s="32">
        <v>-45</v>
      </c>
      <c r="BA7" s="32">
        <v>-48</v>
      </c>
      <c r="BB7" s="32">
        <v>-51</v>
      </c>
      <c r="BC7" s="32">
        <v>-55</v>
      </c>
      <c r="BD7" s="32">
        <v>-59</v>
      </c>
      <c r="BE7" s="32">
        <v>-58</v>
      </c>
      <c r="BF7" s="32">
        <v>-55</v>
      </c>
      <c r="BG7" s="32">
        <v>-63</v>
      </c>
      <c r="BH7" s="32">
        <v>-60</v>
      </c>
      <c r="BI7" s="32">
        <v>-63</v>
      </c>
      <c r="BJ7" s="32">
        <v>-49</v>
      </c>
      <c r="BK7" s="32">
        <v>-43</v>
      </c>
      <c r="BL7" s="32">
        <v>-54</v>
      </c>
      <c r="BM7" s="56"/>
    </row>
    <row r="8" spans="2:65" x14ac:dyDescent="0.35">
      <c r="B8" s="50" t="s">
        <v>128</v>
      </c>
      <c r="C8" s="50"/>
      <c r="D8" s="50"/>
      <c r="E8" s="50"/>
      <c r="F8" s="32">
        <v>3</v>
      </c>
      <c r="G8" s="32">
        <v>4</v>
      </c>
      <c r="H8" s="32">
        <v>4</v>
      </c>
      <c r="I8" s="32">
        <v>5</v>
      </c>
      <c r="J8" s="32">
        <v>5</v>
      </c>
      <c r="K8" s="32">
        <v>7</v>
      </c>
      <c r="L8" s="32">
        <v>8</v>
      </c>
      <c r="M8" s="32">
        <v>7</v>
      </c>
      <c r="N8" s="32">
        <v>3</v>
      </c>
      <c r="O8" s="32">
        <v>3</v>
      </c>
      <c r="P8" s="32">
        <v>3</v>
      </c>
      <c r="Q8" s="32">
        <v>3</v>
      </c>
      <c r="R8" s="32">
        <v>3</v>
      </c>
      <c r="S8" s="32">
        <v>2</v>
      </c>
      <c r="T8" s="32">
        <v>2</v>
      </c>
      <c r="U8" s="32">
        <v>3</v>
      </c>
      <c r="V8" s="32">
        <v>3</v>
      </c>
      <c r="W8" s="32">
        <v>4</v>
      </c>
      <c r="X8" s="32">
        <v>4</v>
      </c>
      <c r="Y8" s="32">
        <v>5</v>
      </c>
      <c r="Z8" s="32">
        <v>5</v>
      </c>
      <c r="AA8" s="32">
        <v>3</v>
      </c>
      <c r="AB8" s="32">
        <v>3</v>
      </c>
      <c r="AC8" s="32">
        <v>4</v>
      </c>
      <c r="AD8" s="32">
        <v>4</v>
      </c>
      <c r="AE8" s="32">
        <v>3</v>
      </c>
      <c r="AF8" s="32">
        <v>2</v>
      </c>
      <c r="AG8" s="32">
        <v>2</v>
      </c>
      <c r="AH8" s="32">
        <v>6</v>
      </c>
      <c r="AI8" s="32">
        <v>4</v>
      </c>
      <c r="AJ8" s="32">
        <v>5</v>
      </c>
      <c r="AK8" s="32">
        <v>8</v>
      </c>
      <c r="AL8" s="32">
        <v>9</v>
      </c>
      <c r="AM8" s="32">
        <v>9</v>
      </c>
      <c r="AN8" s="32">
        <v>10</v>
      </c>
      <c r="AO8" s="32">
        <v>16</v>
      </c>
      <c r="AP8" s="32">
        <v>8</v>
      </c>
      <c r="AQ8" s="32">
        <v>11</v>
      </c>
      <c r="AR8" s="32">
        <v>4</v>
      </c>
      <c r="AS8" s="32">
        <v>2</v>
      </c>
      <c r="AT8" s="32">
        <v>4</v>
      </c>
      <c r="AU8" s="32">
        <v>5</v>
      </c>
      <c r="AV8" s="32">
        <v>5</v>
      </c>
      <c r="AW8" s="32">
        <v>15</v>
      </c>
      <c r="AX8" s="32">
        <v>6</v>
      </c>
      <c r="AY8" s="32">
        <v>11</v>
      </c>
      <c r="AZ8" s="32">
        <v>13</v>
      </c>
      <c r="BA8" s="32">
        <v>16</v>
      </c>
      <c r="BB8" s="32">
        <v>9</v>
      </c>
      <c r="BC8" s="32">
        <v>13</v>
      </c>
      <c r="BD8" s="32">
        <v>20</v>
      </c>
      <c r="BE8" s="32">
        <v>33</v>
      </c>
      <c r="BF8" s="32">
        <v>28</v>
      </c>
      <c r="BG8" s="32">
        <v>29</v>
      </c>
      <c r="BH8" s="32">
        <v>-15</v>
      </c>
      <c r="BI8" s="32">
        <v>7</v>
      </c>
      <c r="BJ8" s="32">
        <v>9</v>
      </c>
      <c r="BK8" s="32">
        <v>8</v>
      </c>
      <c r="BL8" s="32">
        <v>9</v>
      </c>
      <c r="BM8" s="56"/>
    </row>
    <row r="9" spans="2:65" x14ac:dyDescent="0.35">
      <c r="B9" s="28" t="s">
        <v>129</v>
      </c>
      <c r="C9" s="28"/>
      <c r="D9" s="28"/>
      <c r="E9" s="28"/>
      <c r="F9" s="29">
        <v>-18</v>
      </c>
      <c r="G9" s="29">
        <v>-22</v>
      </c>
      <c r="H9" s="29">
        <v>-24</v>
      </c>
      <c r="I9" s="29">
        <v>-26</v>
      </c>
      <c r="J9" s="29">
        <v>-26</v>
      </c>
      <c r="K9" s="29">
        <v>-25</v>
      </c>
      <c r="L9" s="29">
        <v>-36</v>
      </c>
      <c r="M9" s="29">
        <v>-30</v>
      </c>
      <c r="N9" s="29">
        <v>-16</v>
      </c>
      <c r="O9" s="29">
        <v>-19</v>
      </c>
      <c r="P9" s="29">
        <v>-26</v>
      </c>
      <c r="Q9" s="29">
        <v>-13</v>
      </c>
      <c r="R9" s="29">
        <v>-14</v>
      </c>
      <c r="S9" s="29">
        <v>-16</v>
      </c>
      <c r="T9" s="29">
        <v>-14</v>
      </c>
      <c r="U9" s="29">
        <v>-16</v>
      </c>
      <c r="V9" s="29">
        <v>-15</v>
      </c>
      <c r="W9" s="29">
        <v>-15</v>
      </c>
      <c r="X9" s="29">
        <v>-14</v>
      </c>
      <c r="Y9" s="29">
        <v>-15</v>
      </c>
      <c r="Z9" s="29">
        <v>-14</v>
      </c>
      <c r="AA9" s="29">
        <v>-18</v>
      </c>
      <c r="AB9" s="29">
        <v>-16</v>
      </c>
      <c r="AC9" s="29">
        <v>-13</v>
      </c>
      <c r="AD9" s="29">
        <v>-14</v>
      </c>
      <c r="AE9" s="29">
        <v>-15</v>
      </c>
      <c r="AF9" s="29">
        <v>-17</v>
      </c>
      <c r="AG9" s="29">
        <v>-21</v>
      </c>
      <c r="AH9" s="29">
        <v>-17</v>
      </c>
      <c r="AI9" s="29">
        <v>-24</v>
      </c>
      <c r="AJ9" s="29">
        <v>-28</v>
      </c>
      <c r="AK9" s="29">
        <v>-21</v>
      </c>
      <c r="AL9" s="29">
        <v>-25</v>
      </c>
      <c r="AM9" s="29">
        <v>-25</v>
      </c>
      <c r="AN9" s="29">
        <v>-29</v>
      </c>
      <c r="AO9" s="29">
        <v>-26</v>
      </c>
      <c r="AP9" s="29">
        <v>-23</v>
      </c>
      <c r="AQ9" s="29">
        <v>-20</v>
      </c>
      <c r="AR9" s="29">
        <v>-24</v>
      </c>
      <c r="AS9" s="29">
        <v>-25</v>
      </c>
      <c r="AT9" s="29">
        <v>-64</v>
      </c>
      <c r="AU9" s="29">
        <v>-24</v>
      </c>
      <c r="AV9" s="29">
        <v>-25</v>
      </c>
      <c r="AW9" s="29">
        <v>-11</v>
      </c>
      <c r="AX9" s="29">
        <v>-32</v>
      </c>
      <c r="AY9" s="29">
        <v>-19</v>
      </c>
      <c r="AZ9" s="29">
        <v>-32</v>
      </c>
      <c r="BA9" s="29">
        <v>-32</v>
      </c>
      <c r="BB9" s="29">
        <v>-42</v>
      </c>
      <c r="BC9" s="29">
        <v>-42</v>
      </c>
      <c r="BD9" s="29">
        <v>-40</v>
      </c>
      <c r="BE9" s="29">
        <v>-25</v>
      </c>
      <c r="BF9" s="29">
        <v>-26</v>
      </c>
      <c r="BG9" s="29">
        <v>-34</v>
      </c>
      <c r="BH9" s="29">
        <v>-75</v>
      </c>
      <c r="BI9" s="29">
        <v>-56</v>
      </c>
      <c r="BJ9" s="29">
        <v>-40</v>
      </c>
      <c r="BK9" s="29">
        <v>-35</v>
      </c>
      <c r="BL9" s="29">
        <v>-45</v>
      </c>
      <c r="BM9" s="56"/>
    </row>
    <row r="10" spans="2:65" x14ac:dyDescent="0.35">
      <c r="B10" s="50" t="s">
        <v>130</v>
      </c>
      <c r="C10" s="50"/>
      <c r="D10" s="50"/>
      <c r="E10" s="50"/>
      <c r="F10" s="32">
        <v>12</v>
      </c>
      <c r="G10" s="32">
        <v>10</v>
      </c>
      <c r="H10" s="32">
        <v>-48</v>
      </c>
      <c r="I10" s="32">
        <v>19</v>
      </c>
      <c r="J10" s="32">
        <v>13</v>
      </c>
      <c r="K10" s="32">
        <v>2</v>
      </c>
      <c r="L10" s="32">
        <v>4</v>
      </c>
      <c r="M10" s="32">
        <v>-3</v>
      </c>
      <c r="N10" s="32">
        <v>7</v>
      </c>
      <c r="O10" s="32">
        <v>-8</v>
      </c>
      <c r="P10" s="32">
        <v>1</v>
      </c>
      <c r="Q10" s="32">
        <v>-9</v>
      </c>
      <c r="R10" s="32">
        <v>-4</v>
      </c>
      <c r="S10" s="32">
        <v>1</v>
      </c>
      <c r="T10" s="32">
        <v>-21</v>
      </c>
      <c r="U10" s="32">
        <v>-28</v>
      </c>
      <c r="V10" s="32">
        <v>-14</v>
      </c>
      <c r="W10" s="32">
        <v>0</v>
      </c>
      <c r="X10" s="32">
        <v>-21</v>
      </c>
      <c r="Y10" s="32">
        <v>-22</v>
      </c>
      <c r="Z10" s="32">
        <v>-2</v>
      </c>
      <c r="AA10" s="32">
        <v>-36</v>
      </c>
      <c r="AB10" s="32">
        <v>-11</v>
      </c>
      <c r="AC10" s="32">
        <v>-23</v>
      </c>
      <c r="AD10" s="32">
        <v>31</v>
      </c>
      <c r="AE10" s="32">
        <v>9</v>
      </c>
      <c r="AF10" s="32">
        <v>-18</v>
      </c>
      <c r="AG10" s="32">
        <v>-47</v>
      </c>
      <c r="AH10" s="32">
        <v>13</v>
      </c>
      <c r="AI10" s="32">
        <v>14</v>
      </c>
      <c r="AJ10" s="32">
        <v>-53</v>
      </c>
      <c r="AK10" s="32">
        <v>-24</v>
      </c>
      <c r="AL10" s="32">
        <v>3</v>
      </c>
      <c r="AM10" s="32">
        <v>7</v>
      </c>
      <c r="AN10" s="32">
        <v>-30</v>
      </c>
      <c r="AO10" s="32">
        <v>-10</v>
      </c>
      <c r="AP10" s="32">
        <v>-65</v>
      </c>
      <c r="AQ10" s="32">
        <v>24</v>
      </c>
      <c r="AR10" s="32">
        <v>8</v>
      </c>
      <c r="AS10" s="32">
        <v>26</v>
      </c>
      <c r="AT10" s="32">
        <v>-11</v>
      </c>
      <c r="AU10" s="32">
        <v>5</v>
      </c>
      <c r="AV10" s="32">
        <v>-12</v>
      </c>
      <c r="AW10" s="32">
        <v>-14</v>
      </c>
      <c r="AX10" s="32">
        <v>-4</v>
      </c>
      <c r="AY10" s="32">
        <v>-6</v>
      </c>
      <c r="AZ10" s="32">
        <v>-29</v>
      </c>
      <c r="BA10" s="32">
        <v>5</v>
      </c>
      <c r="BB10" s="32">
        <v>22</v>
      </c>
      <c r="BC10" s="32">
        <v>27</v>
      </c>
      <c r="BD10" s="32">
        <v>-25</v>
      </c>
      <c r="BE10" s="32">
        <v>-26</v>
      </c>
      <c r="BF10" s="32">
        <v>-20</v>
      </c>
      <c r="BG10" s="32">
        <v>-67</v>
      </c>
      <c r="BH10" s="32">
        <v>-29</v>
      </c>
      <c r="BI10" s="32">
        <v>-14</v>
      </c>
      <c r="BJ10" s="32">
        <v>3</v>
      </c>
      <c r="BK10" s="32">
        <v>29</v>
      </c>
      <c r="BL10" s="32">
        <v>7</v>
      </c>
      <c r="BM10" s="56"/>
    </row>
    <row r="11" spans="2:65" x14ac:dyDescent="0.35">
      <c r="B11" s="28" t="s">
        <v>131</v>
      </c>
      <c r="C11" s="28"/>
      <c r="D11" s="28"/>
      <c r="E11" s="28"/>
      <c r="F11" s="29">
        <v>8</v>
      </c>
      <c r="G11" s="29">
        <v>-16</v>
      </c>
      <c r="H11" s="29">
        <v>-88</v>
      </c>
      <c r="I11" s="29">
        <v>-2</v>
      </c>
      <c r="J11" s="29">
        <v>2</v>
      </c>
      <c r="K11" s="29">
        <v>-42</v>
      </c>
      <c r="L11" s="29">
        <v>-28</v>
      </c>
      <c r="M11" s="29">
        <v>-33</v>
      </c>
      <c r="N11" s="29">
        <v>-9</v>
      </c>
      <c r="O11" s="29">
        <v>-27</v>
      </c>
      <c r="P11" s="29">
        <v>-33</v>
      </c>
      <c r="Q11" s="29">
        <v>-22</v>
      </c>
      <c r="R11" s="29">
        <v>-18</v>
      </c>
      <c r="S11" s="29">
        <v>-15</v>
      </c>
      <c r="T11" s="29">
        <v>-35</v>
      </c>
      <c r="U11" s="29">
        <v>-43</v>
      </c>
      <c r="V11" s="29">
        <v>-28</v>
      </c>
      <c r="W11" s="29">
        <v>-16</v>
      </c>
      <c r="X11" s="29">
        <v>-35</v>
      </c>
      <c r="Y11" s="29">
        <v>-37</v>
      </c>
      <c r="Z11" s="29">
        <v>-16</v>
      </c>
      <c r="AA11" s="29">
        <v>-54</v>
      </c>
      <c r="AB11" s="29">
        <v>-28</v>
      </c>
      <c r="AC11" s="29">
        <v>-36</v>
      </c>
      <c r="AD11" s="29">
        <v>17</v>
      </c>
      <c r="AE11" s="29">
        <v>-6</v>
      </c>
      <c r="AF11" s="29">
        <v>-130</v>
      </c>
      <c r="AG11" s="29">
        <v>-68</v>
      </c>
      <c r="AH11" s="29">
        <v>-5</v>
      </c>
      <c r="AI11" s="29">
        <v>-10</v>
      </c>
      <c r="AJ11" s="29">
        <v>-81</v>
      </c>
      <c r="AK11" s="29">
        <v>-45</v>
      </c>
      <c r="AL11" s="29">
        <v>-22</v>
      </c>
      <c r="AM11" s="29">
        <v>-19</v>
      </c>
      <c r="AN11" s="29">
        <v>-59</v>
      </c>
      <c r="AO11" s="29">
        <v>-36</v>
      </c>
      <c r="AP11" s="29">
        <v>-88</v>
      </c>
      <c r="AQ11" s="29">
        <v>5</v>
      </c>
      <c r="AR11" s="29">
        <v>-16</v>
      </c>
      <c r="AS11" s="29">
        <v>1</v>
      </c>
      <c r="AT11" s="29">
        <v>-74</v>
      </c>
      <c r="AU11" s="29">
        <v>-19</v>
      </c>
      <c r="AV11" s="29">
        <v>-37</v>
      </c>
      <c r="AW11" s="29">
        <v>-24</v>
      </c>
      <c r="AX11" s="29">
        <v>-35</v>
      </c>
      <c r="AY11" s="29">
        <v>-25</v>
      </c>
      <c r="AZ11" s="29">
        <v>-61</v>
      </c>
      <c r="BA11" s="29">
        <v>-27</v>
      </c>
      <c r="BB11" s="29">
        <v>-20</v>
      </c>
      <c r="BC11" s="29">
        <v>-15</v>
      </c>
      <c r="BD11" s="29">
        <v>-64</v>
      </c>
      <c r="BE11" s="29">
        <v>-51</v>
      </c>
      <c r="BF11" s="29">
        <v>-46</v>
      </c>
      <c r="BG11" s="29">
        <v>-102</v>
      </c>
      <c r="BH11" s="29">
        <v>-104</v>
      </c>
      <c r="BI11" s="29">
        <v>-70</v>
      </c>
      <c r="BJ11" s="29">
        <v>-37</v>
      </c>
      <c r="BK11" s="29">
        <v>-5</v>
      </c>
      <c r="BL11" s="29">
        <v>-38</v>
      </c>
      <c r="BM11" s="56"/>
    </row>
    <row r="13" spans="2:65" x14ac:dyDescent="0.35"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</row>
    <row r="14" spans="2:65" x14ac:dyDescent="0.3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</row>
    <row r="15" spans="2:65" x14ac:dyDescent="0.35"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</row>
    <row r="16" spans="2:65" x14ac:dyDescent="0.35"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</row>
    <row r="17" spans="6:46" x14ac:dyDescent="0.35"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ADF9-37DB-4756-8A7C-FCBEC825C52C}">
  <dimension ref="B2:BN14"/>
  <sheetViews>
    <sheetView zoomScale="120" zoomScaleNormal="120" workbookViewId="0">
      <selection activeCell="BB26" sqref="BB26"/>
    </sheetView>
  </sheetViews>
  <sheetFormatPr defaultColWidth="6.453125" defaultRowHeight="14.5" outlineLevelCol="1" x14ac:dyDescent="0.35"/>
  <cols>
    <col min="1" max="6" width="6.453125" style="1"/>
    <col min="7" max="46" width="6.453125" style="1" hidden="1" customWidth="1" outlineLevel="1"/>
    <col min="47" max="47" width="6.453125" style="1" collapsed="1"/>
    <col min="48" max="16384" width="6.453125" style="1"/>
  </cols>
  <sheetData>
    <row r="2" spans="2:66" ht="18.5" x14ac:dyDescent="0.35">
      <c r="E2" s="24" t="s">
        <v>30</v>
      </c>
      <c r="M2" s="24"/>
    </row>
    <row r="3" spans="2:66" x14ac:dyDescent="0.35">
      <c r="E3" s="3" t="s">
        <v>166</v>
      </c>
      <c r="I3" s="3"/>
      <c r="M3" s="3"/>
    </row>
    <row r="4" spans="2:66" x14ac:dyDescent="0.35">
      <c r="M4" s="3"/>
      <c r="N4" s="3"/>
    </row>
    <row r="5" spans="2:66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BL5" s="58"/>
    </row>
    <row r="6" spans="2:66" ht="17" customHeight="1" x14ac:dyDescent="0.35">
      <c r="B6" s="39"/>
      <c r="C6" s="26"/>
      <c r="D6" s="26"/>
      <c r="E6" s="26"/>
      <c r="F6" s="26"/>
      <c r="G6" s="48" t="s">
        <v>76</v>
      </c>
      <c r="H6" s="48" t="s">
        <v>77</v>
      </c>
      <c r="I6" s="48" t="s">
        <v>78</v>
      </c>
      <c r="J6" s="48" t="s">
        <v>79</v>
      </c>
      <c r="K6" s="48" t="s">
        <v>80</v>
      </c>
      <c r="L6" s="48" t="s">
        <v>81</v>
      </c>
      <c r="M6" s="48" t="s">
        <v>82</v>
      </c>
      <c r="N6" s="48" t="s">
        <v>83</v>
      </c>
      <c r="O6" s="48" t="s">
        <v>84</v>
      </c>
      <c r="P6" s="48" t="s">
        <v>85</v>
      </c>
      <c r="Q6" s="48" t="s">
        <v>86</v>
      </c>
      <c r="R6" s="48" t="s">
        <v>87</v>
      </c>
      <c r="S6" s="48" t="s">
        <v>88</v>
      </c>
      <c r="T6" s="48" t="s">
        <v>89</v>
      </c>
      <c r="U6" s="48" t="s">
        <v>90</v>
      </c>
      <c r="V6" s="48" t="s">
        <v>91</v>
      </c>
      <c r="W6" s="48" t="s">
        <v>92</v>
      </c>
      <c r="X6" s="48" t="s">
        <v>93</v>
      </c>
      <c r="Y6" s="48" t="s">
        <v>94</v>
      </c>
      <c r="Z6" s="48" t="s">
        <v>95</v>
      </c>
      <c r="AA6" s="48" t="s">
        <v>96</v>
      </c>
      <c r="AB6" s="48" t="s">
        <v>97</v>
      </c>
      <c r="AC6" s="48" t="s">
        <v>98</v>
      </c>
      <c r="AD6" s="48" t="s">
        <v>99</v>
      </c>
      <c r="AE6" s="48" t="s">
        <v>100</v>
      </c>
      <c r="AF6" s="48" t="s">
        <v>101</v>
      </c>
      <c r="AG6" s="48" t="s">
        <v>102</v>
      </c>
      <c r="AH6" s="48" t="s">
        <v>103</v>
      </c>
      <c r="AI6" s="48" t="s">
        <v>104</v>
      </c>
      <c r="AJ6" s="48" t="s">
        <v>105</v>
      </c>
      <c r="AK6" s="48" t="s">
        <v>106</v>
      </c>
      <c r="AL6" s="48" t="s">
        <v>107</v>
      </c>
      <c r="AM6" s="48" t="s">
        <v>108</v>
      </c>
      <c r="AN6" s="48" t="s">
        <v>109</v>
      </c>
      <c r="AO6" s="48" t="s">
        <v>110</v>
      </c>
      <c r="AP6" s="48" t="s">
        <v>111</v>
      </c>
      <c r="AQ6" s="48" t="s">
        <v>112</v>
      </c>
      <c r="AR6" s="48" t="s">
        <v>113</v>
      </c>
      <c r="AS6" s="48" t="s">
        <v>114</v>
      </c>
      <c r="AT6" s="48" t="s">
        <v>36</v>
      </c>
      <c r="AU6" s="48" t="s">
        <v>115</v>
      </c>
      <c r="AV6" s="48" t="s">
        <v>116</v>
      </c>
      <c r="AW6" s="48" t="s">
        <v>35</v>
      </c>
      <c r="AX6" s="48" t="s">
        <v>34</v>
      </c>
      <c r="AY6" s="48" t="s">
        <v>157</v>
      </c>
      <c r="AZ6" s="48" t="s">
        <v>158</v>
      </c>
      <c r="BA6" s="48" t="s">
        <v>159</v>
      </c>
      <c r="BB6" s="48" t="s">
        <v>160</v>
      </c>
      <c r="BC6" s="48" t="s">
        <v>161</v>
      </c>
      <c r="BD6" s="48" t="s">
        <v>162</v>
      </c>
      <c r="BE6" s="48" t="s">
        <v>163</v>
      </c>
      <c r="BF6" s="48" t="s">
        <v>164</v>
      </c>
      <c r="BG6" s="48" t="s">
        <v>168</v>
      </c>
      <c r="BH6" s="48" t="s">
        <v>175</v>
      </c>
      <c r="BI6" s="48" t="s">
        <v>177</v>
      </c>
      <c r="BJ6" s="48" t="s">
        <v>178</v>
      </c>
      <c r="BK6" s="48" t="s">
        <v>186</v>
      </c>
      <c r="BL6" s="48" t="s">
        <v>190</v>
      </c>
      <c r="BM6" s="48" t="s">
        <v>195</v>
      </c>
    </row>
    <row r="7" spans="2:66" x14ac:dyDescent="0.35">
      <c r="B7" s="50" t="s">
        <v>119</v>
      </c>
      <c r="C7" s="57"/>
      <c r="D7" s="57"/>
      <c r="E7" s="57"/>
      <c r="F7" s="57"/>
      <c r="G7" s="32">
        <v>104</v>
      </c>
      <c r="H7" s="32">
        <v>107</v>
      </c>
      <c r="I7" s="32">
        <v>68</v>
      </c>
      <c r="J7" s="32">
        <v>83</v>
      </c>
      <c r="K7" s="32">
        <v>96</v>
      </c>
      <c r="L7" s="32">
        <v>91</v>
      </c>
      <c r="M7" s="32">
        <v>105</v>
      </c>
      <c r="N7" s="32">
        <v>40</v>
      </c>
      <c r="O7" s="32">
        <v>77</v>
      </c>
      <c r="P7" s="32">
        <v>-60</v>
      </c>
      <c r="Q7" s="32">
        <v>56</v>
      </c>
      <c r="R7" s="32">
        <v>-1</v>
      </c>
      <c r="S7" s="32">
        <v>36</v>
      </c>
      <c r="T7" s="32">
        <v>51</v>
      </c>
      <c r="U7" s="32">
        <v>41</v>
      </c>
      <c r="V7" s="32">
        <v>-25</v>
      </c>
      <c r="W7" s="32">
        <v>48</v>
      </c>
      <c r="X7" s="32">
        <v>94</v>
      </c>
      <c r="Y7" s="32">
        <v>48</v>
      </c>
      <c r="Z7" s="32">
        <v>43</v>
      </c>
      <c r="AA7" s="32">
        <v>105</v>
      </c>
      <c r="AB7" s="32">
        <v>70</v>
      </c>
      <c r="AC7" s="32">
        <v>65</v>
      </c>
      <c r="AD7" s="32">
        <v>33</v>
      </c>
      <c r="AE7" s="32">
        <v>106</v>
      </c>
      <c r="AF7" s="32">
        <v>38</v>
      </c>
      <c r="AG7" s="32">
        <v>-394</v>
      </c>
      <c r="AH7" s="32">
        <v>-20</v>
      </c>
      <c r="AI7" s="32">
        <v>103</v>
      </c>
      <c r="AJ7" s="32">
        <v>159</v>
      </c>
      <c r="AK7" s="32">
        <v>101</v>
      </c>
      <c r="AL7" s="32">
        <v>402</v>
      </c>
      <c r="AM7" s="32">
        <v>40</v>
      </c>
      <c r="AN7" s="32">
        <v>69</v>
      </c>
      <c r="AO7" s="32">
        <v>63</v>
      </c>
      <c r="AP7" s="32">
        <v>218</v>
      </c>
      <c r="AQ7" s="32">
        <v>-16</v>
      </c>
      <c r="AR7" s="32">
        <v>15</v>
      </c>
      <c r="AS7" s="32">
        <v>80</v>
      </c>
      <c r="AT7" s="32">
        <v>118</v>
      </c>
      <c r="AU7" s="32">
        <v>152</v>
      </c>
      <c r="AV7" s="32">
        <v>159</v>
      </c>
      <c r="AW7" s="32">
        <v>142</v>
      </c>
      <c r="AX7" s="32">
        <v>52</v>
      </c>
      <c r="AY7" s="32">
        <v>267</v>
      </c>
      <c r="AZ7" s="32">
        <v>335</v>
      </c>
      <c r="BA7" s="32">
        <v>132</v>
      </c>
      <c r="BB7" s="32">
        <v>54</v>
      </c>
      <c r="BC7" s="32">
        <v>19</v>
      </c>
      <c r="BD7" s="32">
        <v>42</v>
      </c>
      <c r="BE7" s="32">
        <v>-19</v>
      </c>
      <c r="BF7" s="32">
        <v>-629</v>
      </c>
      <c r="BG7" s="32">
        <v>20</v>
      </c>
      <c r="BH7" s="32">
        <v>16</v>
      </c>
      <c r="BI7" s="32">
        <v>37</v>
      </c>
      <c r="BJ7" s="32">
        <v>-74</v>
      </c>
      <c r="BK7" s="32">
        <v>20</v>
      </c>
      <c r="BL7" s="32">
        <v>-26</v>
      </c>
      <c r="BM7" s="32">
        <v>-36.320770092806455</v>
      </c>
      <c r="BN7" s="56"/>
    </row>
    <row r="8" spans="2:66" x14ac:dyDescent="0.35">
      <c r="B8" s="50" t="s">
        <v>132</v>
      </c>
      <c r="C8" s="57"/>
      <c r="D8" s="57"/>
      <c r="E8" s="57"/>
      <c r="F8" s="57"/>
      <c r="G8" s="32">
        <v>0</v>
      </c>
      <c r="H8" s="32">
        <v>12</v>
      </c>
      <c r="I8" s="32">
        <v>11</v>
      </c>
      <c r="J8" s="32">
        <v>7</v>
      </c>
      <c r="K8" s="32">
        <v>18</v>
      </c>
      <c r="L8" s="32">
        <v>9</v>
      </c>
      <c r="M8" s="32">
        <v>18</v>
      </c>
      <c r="N8" s="32">
        <v>10</v>
      </c>
      <c r="O8" s="32">
        <v>16</v>
      </c>
      <c r="P8" s="32">
        <v>11</v>
      </c>
      <c r="Q8" s="32">
        <v>14</v>
      </c>
      <c r="R8" s="32">
        <v>8</v>
      </c>
      <c r="S8" s="32">
        <v>12</v>
      </c>
      <c r="T8" s="32">
        <v>11</v>
      </c>
      <c r="U8" s="32">
        <v>11</v>
      </c>
      <c r="V8" s="32">
        <v>5</v>
      </c>
      <c r="W8" s="32">
        <v>23</v>
      </c>
      <c r="X8" s="32">
        <v>11</v>
      </c>
      <c r="Y8" s="32">
        <v>10</v>
      </c>
      <c r="Z8" s="32">
        <v>14</v>
      </c>
      <c r="AA8" s="32">
        <v>32</v>
      </c>
      <c r="AB8" s="32">
        <v>22</v>
      </c>
      <c r="AC8" s="32">
        <v>15</v>
      </c>
      <c r="AD8" s="32">
        <v>5</v>
      </c>
      <c r="AE8" s="32">
        <v>19</v>
      </c>
      <c r="AF8" s="32">
        <v>13</v>
      </c>
      <c r="AG8" s="32">
        <v>6</v>
      </c>
      <c r="AH8" s="32">
        <v>10</v>
      </c>
      <c r="AI8" s="32">
        <v>21</v>
      </c>
      <c r="AJ8" s="32">
        <v>17</v>
      </c>
      <c r="AK8" s="32">
        <v>21</v>
      </c>
      <c r="AL8" s="32">
        <v>10</v>
      </c>
      <c r="AM8" s="32">
        <v>13</v>
      </c>
      <c r="AN8" s="32">
        <v>14</v>
      </c>
      <c r="AO8" s="32">
        <v>13</v>
      </c>
      <c r="AP8" s="32">
        <v>8</v>
      </c>
      <c r="AQ8" s="32">
        <v>3</v>
      </c>
      <c r="AR8" s="32">
        <v>9</v>
      </c>
      <c r="AS8" s="32">
        <v>15</v>
      </c>
      <c r="AT8" s="32">
        <v>20</v>
      </c>
      <c r="AU8" s="32">
        <v>31</v>
      </c>
      <c r="AV8" s="32">
        <v>35</v>
      </c>
      <c r="AW8" s="32">
        <v>31</v>
      </c>
      <c r="AX8" s="32">
        <v>22</v>
      </c>
      <c r="AY8" s="32">
        <v>38</v>
      </c>
      <c r="AZ8" s="32">
        <v>33</v>
      </c>
      <c r="BA8" s="32">
        <v>22</v>
      </c>
      <c r="BB8" s="32">
        <v>17</v>
      </c>
      <c r="BC8" s="32">
        <v>24</v>
      </c>
      <c r="BD8" s="32">
        <v>12</v>
      </c>
      <c r="BE8" s="32">
        <v>7</v>
      </c>
      <c r="BF8" s="32">
        <v>6</v>
      </c>
      <c r="BG8" s="32">
        <v>11</v>
      </c>
      <c r="BH8" s="32">
        <v>3</v>
      </c>
      <c r="BI8" s="32">
        <v>11</v>
      </c>
      <c r="BJ8" s="32">
        <v>5</v>
      </c>
      <c r="BK8" s="32">
        <v>12</v>
      </c>
      <c r="BL8" s="32">
        <v>3</v>
      </c>
      <c r="BM8" s="32">
        <v>7.2099065953669879</v>
      </c>
      <c r="BN8" s="56"/>
    </row>
    <row r="9" spans="2:66" x14ac:dyDescent="0.35">
      <c r="B9" s="28" t="s">
        <v>56</v>
      </c>
      <c r="C9" s="40"/>
      <c r="D9" s="40"/>
      <c r="E9" s="40"/>
      <c r="F9" s="40"/>
      <c r="G9" s="29">
        <v>104</v>
      </c>
      <c r="H9" s="29">
        <v>95</v>
      </c>
      <c r="I9" s="29">
        <v>57</v>
      </c>
      <c r="J9" s="29">
        <v>76</v>
      </c>
      <c r="K9" s="29">
        <v>78</v>
      </c>
      <c r="L9" s="29">
        <v>82</v>
      </c>
      <c r="M9" s="29">
        <v>87</v>
      </c>
      <c r="N9" s="29">
        <v>30</v>
      </c>
      <c r="O9" s="29">
        <v>61</v>
      </c>
      <c r="P9" s="29">
        <v>-71</v>
      </c>
      <c r="Q9" s="29">
        <v>41</v>
      </c>
      <c r="R9" s="29">
        <v>-9</v>
      </c>
      <c r="S9" s="29">
        <v>24</v>
      </c>
      <c r="T9" s="29">
        <v>40</v>
      </c>
      <c r="U9" s="29">
        <v>30</v>
      </c>
      <c r="V9" s="29">
        <v>-29</v>
      </c>
      <c r="W9" s="29">
        <v>25</v>
      </c>
      <c r="X9" s="29">
        <v>83</v>
      </c>
      <c r="Y9" s="29">
        <v>38</v>
      </c>
      <c r="Z9" s="29">
        <v>29</v>
      </c>
      <c r="AA9" s="29">
        <v>72</v>
      </c>
      <c r="AB9" s="29">
        <v>48</v>
      </c>
      <c r="AC9" s="29">
        <v>50</v>
      </c>
      <c r="AD9" s="29">
        <v>28</v>
      </c>
      <c r="AE9" s="29">
        <v>87</v>
      </c>
      <c r="AF9" s="29">
        <v>25</v>
      </c>
      <c r="AG9" s="29">
        <v>-400</v>
      </c>
      <c r="AH9" s="29">
        <v>-30</v>
      </c>
      <c r="AI9" s="29">
        <v>82</v>
      </c>
      <c r="AJ9" s="29">
        <v>142</v>
      </c>
      <c r="AK9" s="29">
        <v>80</v>
      </c>
      <c r="AL9" s="29">
        <v>393</v>
      </c>
      <c r="AM9" s="29">
        <v>27</v>
      </c>
      <c r="AN9" s="29">
        <v>56</v>
      </c>
      <c r="AO9" s="29">
        <v>50</v>
      </c>
      <c r="AP9" s="29">
        <v>209</v>
      </c>
      <c r="AQ9" s="29">
        <v>-19</v>
      </c>
      <c r="AR9" s="29">
        <v>6</v>
      </c>
      <c r="AS9" s="29">
        <v>65</v>
      </c>
      <c r="AT9" s="29">
        <v>99</v>
      </c>
      <c r="AU9" s="29">
        <v>121</v>
      </c>
      <c r="AV9" s="29">
        <v>124</v>
      </c>
      <c r="AW9" s="29">
        <v>111</v>
      </c>
      <c r="AX9" s="29">
        <v>30</v>
      </c>
      <c r="AY9" s="29">
        <v>229</v>
      </c>
      <c r="AZ9" s="29">
        <v>303</v>
      </c>
      <c r="BA9" s="29">
        <v>110</v>
      </c>
      <c r="BB9" s="29">
        <v>37</v>
      </c>
      <c r="BC9" s="29">
        <v>-6</v>
      </c>
      <c r="BD9" s="29">
        <v>31</v>
      </c>
      <c r="BE9" s="29">
        <v>-26</v>
      </c>
      <c r="BF9" s="29">
        <v>-635</v>
      </c>
      <c r="BG9" s="29">
        <v>8</v>
      </c>
      <c r="BH9" s="29">
        <v>13</v>
      </c>
      <c r="BI9" s="29">
        <v>26</v>
      </c>
      <c r="BJ9" s="29">
        <v>-79</v>
      </c>
      <c r="BK9" s="29">
        <v>8</v>
      </c>
      <c r="BL9" s="29">
        <v>-28</v>
      </c>
      <c r="BM9" s="29">
        <v>-43.530676688173443</v>
      </c>
      <c r="BN9" s="56"/>
    </row>
    <row r="10" spans="2:66" x14ac:dyDescent="0.35">
      <c r="B10" s="50" t="s">
        <v>133</v>
      </c>
      <c r="C10" s="57"/>
      <c r="D10" s="57"/>
      <c r="E10" s="57"/>
      <c r="F10" s="57"/>
      <c r="G10" s="42">
        <v>0</v>
      </c>
      <c r="H10" s="42">
        <v>0.06</v>
      </c>
      <c r="I10" s="42">
        <v>0.04</v>
      </c>
      <c r="J10" s="42">
        <v>0.04</v>
      </c>
      <c r="K10" s="42">
        <v>0.04</v>
      </c>
      <c r="L10" s="42">
        <v>0.04</v>
      </c>
      <c r="M10" s="42">
        <v>0.04</v>
      </c>
      <c r="N10" s="42">
        <v>0.01</v>
      </c>
      <c r="O10" s="42">
        <v>0.03</v>
      </c>
      <c r="P10" s="42">
        <v>-0.03</v>
      </c>
      <c r="Q10" s="42">
        <v>0.02</v>
      </c>
      <c r="R10" s="42">
        <v>-1E-3</v>
      </c>
      <c r="S10" s="42">
        <v>0.01</v>
      </c>
      <c r="T10" s="42">
        <v>0.02</v>
      </c>
      <c r="U10" s="42">
        <v>0.01</v>
      </c>
      <c r="V10" s="42">
        <v>-0.01</v>
      </c>
      <c r="W10" s="42">
        <v>0.01</v>
      </c>
      <c r="X10" s="42">
        <v>0.04</v>
      </c>
      <c r="Y10" s="42">
        <v>0.02</v>
      </c>
      <c r="Z10" s="42">
        <v>0.01</v>
      </c>
      <c r="AA10" s="42">
        <v>0.03</v>
      </c>
      <c r="AB10" s="42">
        <v>0.02</v>
      </c>
      <c r="AC10" s="42">
        <v>0.02</v>
      </c>
      <c r="AD10" s="42">
        <v>0.01</v>
      </c>
      <c r="AE10" s="42">
        <v>0.04</v>
      </c>
      <c r="AF10" s="42">
        <v>0.01</v>
      </c>
      <c r="AG10" s="42">
        <v>-0.19</v>
      </c>
      <c r="AH10" s="42">
        <v>-0.01</v>
      </c>
      <c r="AI10" s="42">
        <v>0.04</v>
      </c>
      <c r="AJ10" s="42">
        <v>7.0000000000000007E-2</v>
      </c>
      <c r="AK10" s="42">
        <v>0.04</v>
      </c>
      <c r="AL10" s="42">
        <v>0.19</v>
      </c>
      <c r="AM10" s="42">
        <v>0.01</v>
      </c>
      <c r="AN10" s="42">
        <v>0.03</v>
      </c>
      <c r="AO10" s="42">
        <v>0.02</v>
      </c>
      <c r="AP10" s="42">
        <v>0.1</v>
      </c>
      <c r="AQ10" s="42">
        <v>-0.01</v>
      </c>
      <c r="AR10" s="42">
        <v>0</v>
      </c>
      <c r="AS10" s="42">
        <v>0.03</v>
      </c>
      <c r="AT10" s="42">
        <v>0.05</v>
      </c>
      <c r="AU10" s="42">
        <v>0.06</v>
      </c>
      <c r="AV10" s="42">
        <v>0.06</v>
      </c>
      <c r="AW10" s="42">
        <v>0.05</v>
      </c>
      <c r="AX10" s="42">
        <v>0.01</v>
      </c>
      <c r="AY10" s="42">
        <v>0.11</v>
      </c>
      <c r="AZ10" s="42">
        <v>0.14000000000000001</v>
      </c>
      <c r="BA10" s="42">
        <v>0.05</v>
      </c>
      <c r="BB10" s="42">
        <v>0.02</v>
      </c>
      <c r="BC10" s="42">
        <v>0</v>
      </c>
      <c r="BD10" s="42">
        <v>0.01</v>
      </c>
      <c r="BE10" s="42">
        <v>-0.01</v>
      </c>
      <c r="BF10" s="42">
        <v>-0.3</v>
      </c>
      <c r="BG10" s="42">
        <v>0</v>
      </c>
      <c r="BH10" s="42">
        <v>0.01</v>
      </c>
      <c r="BI10" s="42">
        <v>0.01</v>
      </c>
      <c r="BJ10" s="42">
        <v>-0.04</v>
      </c>
      <c r="BK10" s="42">
        <v>0</v>
      </c>
      <c r="BL10" s="42">
        <v>-0.01</v>
      </c>
      <c r="BM10" s="42">
        <v>-2.0721748121425267E-2</v>
      </c>
      <c r="BN10" s="56"/>
    </row>
    <row r="11" spans="2:66" x14ac:dyDescent="0.35">
      <c r="B11" s="28" t="s">
        <v>134</v>
      </c>
      <c r="C11" s="40"/>
      <c r="D11" s="40"/>
      <c r="E11" s="40"/>
      <c r="F11" s="40"/>
      <c r="G11" s="29">
        <v>497</v>
      </c>
      <c r="H11" s="29">
        <v>1738</v>
      </c>
      <c r="I11" s="29">
        <v>1738</v>
      </c>
      <c r="J11" s="29">
        <v>1738</v>
      </c>
      <c r="K11" s="29">
        <v>1738</v>
      </c>
      <c r="L11" s="29">
        <v>2039</v>
      </c>
      <c r="M11" s="29">
        <v>2118</v>
      </c>
      <c r="N11" s="29">
        <v>2118</v>
      </c>
      <c r="O11" s="29">
        <v>2118</v>
      </c>
      <c r="P11" s="29">
        <v>2118</v>
      </c>
      <c r="Q11" s="29">
        <v>2118</v>
      </c>
      <c r="R11" s="29">
        <v>2118</v>
      </c>
      <c r="S11" s="29">
        <v>2118</v>
      </c>
      <c r="T11" s="29">
        <v>2118</v>
      </c>
      <c r="U11" s="29">
        <v>2118</v>
      </c>
      <c r="V11" s="29">
        <v>2118</v>
      </c>
      <c r="W11" s="29">
        <v>2118</v>
      </c>
      <c r="X11" s="29">
        <v>2118</v>
      </c>
      <c r="Y11" s="29">
        <v>2118</v>
      </c>
      <c r="Z11" s="29">
        <v>2118</v>
      </c>
      <c r="AA11" s="29">
        <v>2118</v>
      </c>
      <c r="AB11" s="29">
        <v>2117</v>
      </c>
      <c r="AC11" s="29">
        <v>2118</v>
      </c>
      <c r="AD11" s="29">
        <v>2117</v>
      </c>
      <c r="AE11" s="29">
        <v>2117</v>
      </c>
      <c r="AF11" s="29">
        <v>2117</v>
      </c>
      <c r="AG11" s="29">
        <v>2117</v>
      </c>
      <c r="AH11" s="29">
        <v>2117</v>
      </c>
      <c r="AI11" s="29">
        <v>2117</v>
      </c>
      <c r="AJ11" s="29">
        <v>2117</v>
      </c>
      <c r="AK11" s="29">
        <v>2117</v>
      </c>
      <c r="AL11" s="29">
        <v>2118</v>
      </c>
      <c r="AM11" s="29">
        <v>2118</v>
      </c>
      <c r="AN11" s="29">
        <v>2118</v>
      </c>
      <c r="AO11" s="29">
        <v>2117</v>
      </c>
      <c r="AP11" s="29">
        <v>2116</v>
      </c>
      <c r="AQ11" s="29">
        <v>2115</v>
      </c>
      <c r="AR11" s="29">
        <v>2112</v>
      </c>
      <c r="AS11" s="29">
        <v>2112</v>
      </c>
      <c r="AT11" s="29">
        <v>2112</v>
      </c>
      <c r="AU11" s="29">
        <v>2112</v>
      </c>
      <c r="AV11" s="29">
        <v>2112</v>
      </c>
      <c r="AW11" s="29">
        <v>2111</v>
      </c>
      <c r="AX11" s="29">
        <v>2110</v>
      </c>
      <c r="AY11" s="29">
        <v>2110</v>
      </c>
      <c r="AZ11" s="29">
        <v>2108</v>
      </c>
      <c r="BA11" s="29">
        <v>2107</v>
      </c>
      <c r="BB11" s="29">
        <v>2107</v>
      </c>
      <c r="BC11" s="29">
        <v>2107</v>
      </c>
      <c r="BD11" s="29">
        <v>2107</v>
      </c>
      <c r="BE11" s="29">
        <v>2107</v>
      </c>
      <c r="BF11" s="29">
        <v>2107</v>
      </c>
      <c r="BG11" s="29">
        <v>2107</v>
      </c>
      <c r="BH11" s="29">
        <v>2107</v>
      </c>
      <c r="BI11" s="29">
        <v>2107</v>
      </c>
      <c r="BJ11" s="29">
        <v>2107</v>
      </c>
      <c r="BK11" s="29">
        <v>2105</v>
      </c>
      <c r="BL11" s="29">
        <v>2101</v>
      </c>
      <c r="BM11" s="29">
        <v>2100.7241490000001</v>
      </c>
      <c r="BN11" s="56"/>
    </row>
    <row r="12" spans="2:66" ht="20.5" customHeight="1" x14ac:dyDescent="0.35">
      <c r="B12" s="60" t="s">
        <v>135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1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</row>
    <row r="13" spans="2:66" x14ac:dyDescent="0.35">
      <c r="G13" s="56"/>
    </row>
    <row r="14" spans="2:66" x14ac:dyDescent="0.35">
      <c r="G14" s="56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58F1-271D-4535-8BFA-5A3520644535}">
  <dimension ref="B2:BP31"/>
  <sheetViews>
    <sheetView topLeftCell="C1" zoomScaleNormal="100" workbookViewId="0">
      <selection activeCell="BG34" sqref="BG34"/>
    </sheetView>
  </sheetViews>
  <sheetFormatPr defaultColWidth="6.6328125" defaultRowHeight="14.5" outlineLevelCol="1" x14ac:dyDescent="0.35"/>
  <cols>
    <col min="1" max="7" width="6.6328125" style="1"/>
    <col min="8" max="47" width="6.6328125" style="1" hidden="1" customWidth="1" outlineLevel="1"/>
    <col min="48" max="48" width="6.6328125" style="1" customWidth="1" collapsed="1"/>
    <col min="49" max="51" width="6.6328125" style="1" customWidth="1"/>
    <col min="52" max="61" width="6.6328125" style="1"/>
    <col min="62" max="62" width="6.6328125" style="1" customWidth="1"/>
    <col min="63" max="16384" width="6.6328125" style="1"/>
  </cols>
  <sheetData>
    <row r="2" spans="2:68" ht="18.5" x14ac:dyDescent="0.35">
      <c r="E2" s="24" t="s">
        <v>174</v>
      </c>
      <c r="M2" s="24"/>
    </row>
    <row r="3" spans="2:68" x14ac:dyDescent="0.35">
      <c r="E3" s="3" t="s">
        <v>167</v>
      </c>
      <c r="I3" s="3"/>
      <c r="M3" s="3"/>
    </row>
    <row r="4" spans="2:68" x14ac:dyDescent="0.35">
      <c r="M4" s="3"/>
      <c r="N4" s="3"/>
    </row>
    <row r="5" spans="2:68" ht="8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BI5" s="58"/>
    </row>
    <row r="6" spans="2:68" ht="17" customHeight="1" x14ac:dyDescent="0.35">
      <c r="B6" s="39"/>
      <c r="C6" s="39"/>
      <c r="D6" s="39"/>
      <c r="E6" s="39"/>
      <c r="F6" s="39"/>
      <c r="G6" s="39"/>
      <c r="H6" s="48" t="s">
        <v>76</v>
      </c>
      <c r="I6" s="48" t="s">
        <v>77</v>
      </c>
      <c r="J6" s="48" t="s">
        <v>78</v>
      </c>
      <c r="K6" s="48" t="s">
        <v>79</v>
      </c>
      <c r="L6" s="48" t="s">
        <v>80</v>
      </c>
      <c r="M6" s="48" t="s">
        <v>81</v>
      </c>
      <c r="N6" s="48" t="s">
        <v>82</v>
      </c>
      <c r="O6" s="48" t="s">
        <v>83</v>
      </c>
      <c r="P6" s="48" t="s">
        <v>84</v>
      </c>
      <c r="Q6" s="48" t="s">
        <v>85</v>
      </c>
      <c r="R6" s="48" t="s">
        <v>86</v>
      </c>
      <c r="S6" s="48" t="s">
        <v>87</v>
      </c>
      <c r="T6" s="48" t="s">
        <v>88</v>
      </c>
      <c r="U6" s="48" t="s">
        <v>89</v>
      </c>
      <c r="V6" s="48" t="s">
        <v>90</v>
      </c>
      <c r="W6" s="48" t="s">
        <v>91</v>
      </c>
      <c r="X6" s="48" t="s">
        <v>92</v>
      </c>
      <c r="Y6" s="48" t="s">
        <v>93</v>
      </c>
      <c r="Z6" s="48" t="s">
        <v>94</v>
      </c>
      <c r="AA6" s="48" t="s">
        <v>95</v>
      </c>
      <c r="AB6" s="48" t="s">
        <v>96</v>
      </c>
      <c r="AC6" s="48" t="s">
        <v>97</v>
      </c>
      <c r="AD6" s="48" t="s">
        <v>98</v>
      </c>
      <c r="AE6" s="48" t="s">
        <v>99</v>
      </c>
      <c r="AF6" s="48" t="s">
        <v>100</v>
      </c>
      <c r="AG6" s="48" t="s">
        <v>101</v>
      </c>
      <c r="AH6" s="48" t="s">
        <v>102</v>
      </c>
      <c r="AI6" s="48" t="s">
        <v>103</v>
      </c>
      <c r="AJ6" s="48" t="s">
        <v>104</v>
      </c>
      <c r="AK6" s="48" t="s">
        <v>105</v>
      </c>
      <c r="AL6" s="48" t="s">
        <v>106</v>
      </c>
      <c r="AM6" s="48" t="s">
        <v>107</v>
      </c>
      <c r="AN6" s="48" t="s">
        <v>108</v>
      </c>
      <c r="AO6" s="48" t="s">
        <v>109</v>
      </c>
      <c r="AP6" s="48" t="s">
        <v>110</v>
      </c>
      <c r="AQ6" s="48" t="s">
        <v>111</v>
      </c>
      <c r="AR6" s="48" t="s">
        <v>112</v>
      </c>
      <c r="AS6" s="48" t="s">
        <v>113</v>
      </c>
      <c r="AT6" s="48" t="s">
        <v>114</v>
      </c>
      <c r="AU6" s="48" t="s">
        <v>36</v>
      </c>
      <c r="AV6" s="48" t="s">
        <v>115</v>
      </c>
      <c r="AW6" s="48" t="s">
        <v>116</v>
      </c>
      <c r="AX6" s="48" t="s">
        <v>35</v>
      </c>
      <c r="AY6" s="48" t="s">
        <v>34</v>
      </c>
      <c r="AZ6" s="48" t="s">
        <v>157</v>
      </c>
      <c r="BA6" s="48" t="s">
        <v>158</v>
      </c>
      <c r="BB6" s="48" t="s">
        <v>159</v>
      </c>
      <c r="BC6" s="48" t="s">
        <v>160</v>
      </c>
      <c r="BD6" s="48" t="s">
        <v>161</v>
      </c>
      <c r="BE6" s="48" t="s">
        <v>162</v>
      </c>
      <c r="BF6" s="48" t="s">
        <v>163</v>
      </c>
      <c r="BG6" s="48" t="s">
        <v>164</v>
      </c>
      <c r="BH6" s="48" t="s">
        <v>168</v>
      </c>
      <c r="BI6" s="48" t="s">
        <v>175</v>
      </c>
      <c r="BJ6" s="48" t="s">
        <v>177</v>
      </c>
      <c r="BK6" s="48" t="s">
        <v>178</v>
      </c>
      <c r="BL6" s="48" t="s">
        <v>186</v>
      </c>
      <c r="BM6" s="48" t="s">
        <v>190</v>
      </c>
      <c r="BN6" s="48" t="s">
        <v>195</v>
      </c>
    </row>
    <row r="7" spans="2:68" x14ac:dyDescent="0.35">
      <c r="B7" s="28" t="s">
        <v>136</v>
      </c>
      <c r="C7" s="28"/>
      <c r="D7" s="28"/>
      <c r="E7" s="28"/>
      <c r="F7" s="28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P7" s="56"/>
    </row>
    <row r="8" spans="2:68" x14ac:dyDescent="0.35">
      <c r="B8" s="50" t="s">
        <v>137</v>
      </c>
      <c r="C8" s="50"/>
      <c r="D8" s="50"/>
      <c r="E8" s="50"/>
      <c r="F8" s="50"/>
      <c r="G8" s="50"/>
      <c r="H8" s="32"/>
      <c r="I8" s="32"/>
      <c r="J8" s="32"/>
      <c r="K8" s="32"/>
      <c r="L8" s="32">
        <v>229</v>
      </c>
      <c r="M8" s="32">
        <v>715</v>
      </c>
      <c r="N8" s="32">
        <v>463</v>
      </c>
      <c r="O8" s="32">
        <v>512</v>
      </c>
      <c r="P8" s="32">
        <v>391</v>
      </c>
      <c r="Q8" s="32">
        <v>450</v>
      </c>
      <c r="R8" s="32">
        <v>442</v>
      </c>
      <c r="S8" s="32">
        <v>362</v>
      </c>
      <c r="T8" s="32">
        <v>459</v>
      </c>
      <c r="U8" s="32">
        <v>417</v>
      </c>
      <c r="V8" s="32">
        <v>438</v>
      </c>
      <c r="W8" s="32">
        <v>390</v>
      </c>
      <c r="X8" s="32">
        <v>331</v>
      </c>
      <c r="Y8" s="32">
        <v>332</v>
      </c>
      <c r="Z8" s="32">
        <v>451</v>
      </c>
      <c r="AA8" s="32">
        <v>387</v>
      </c>
      <c r="AB8" s="32">
        <v>243</v>
      </c>
      <c r="AC8" s="32">
        <v>204</v>
      </c>
      <c r="AD8" s="32">
        <v>240</v>
      </c>
      <c r="AE8" s="32">
        <v>142</v>
      </c>
      <c r="AF8" s="32">
        <v>126</v>
      </c>
      <c r="AG8" s="32">
        <v>188</v>
      </c>
      <c r="AH8" s="32">
        <v>447</v>
      </c>
      <c r="AI8" s="32">
        <v>484</v>
      </c>
      <c r="AJ8" s="32">
        <v>440</v>
      </c>
      <c r="AK8" s="32">
        <v>223</v>
      </c>
      <c r="AL8" s="32">
        <v>229</v>
      </c>
      <c r="AM8" s="32">
        <v>212</v>
      </c>
      <c r="AN8" s="32">
        <v>230</v>
      </c>
      <c r="AO8" s="32">
        <v>287</v>
      </c>
      <c r="AP8" s="32">
        <v>309</v>
      </c>
      <c r="AQ8" s="32">
        <v>386</v>
      </c>
      <c r="AR8" s="32">
        <v>570</v>
      </c>
      <c r="AS8" s="32">
        <v>610</v>
      </c>
      <c r="AT8" s="32">
        <v>519</v>
      </c>
      <c r="AU8" s="32">
        <v>509</v>
      </c>
      <c r="AV8" s="32">
        <v>495</v>
      </c>
      <c r="AW8" s="32">
        <v>476</v>
      </c>
      <c r="AX8" s="32">
        <v>390</v>
      </c>
      <c r="AY8" s="32">
        <v>513</v>
      </c>
      <c r="AZ8" s="32">
        <v>418</v>
      </c>
      <c r="BA8" s="32">
        <v>562</v>
      </c>
      <c r="BB8" s="32">
        <v>479</v>
      </c>
      <c r="BC8" s="32">
        <v>336</v>
      </c>
      <c r="BD8" s="32">
        <v>293</v>
      </c>
      <c r="BE8" s="32">
        <v>417</v>
      </c>
      <c r="BF8" s="32">
        <v>503</v>
      </c>
      <c r="BG8" s="32">
        <v>438</v>
      </c>
      <c r="BH8" s="32">
        <v>312</v>
      </c>
      <c r="BI8" s="32">
        <v>417</v>
      </c>
      <c r="BJ8" s="32">
        <v>418</v>
      </c>
      <c r="BK8" s="32">
        <v>326</v>
      </c>
      <c r="BL8" s="32">
        <v>344</v>
      </c>
      <c r="BM8" s="32">
        <v>435</v>
      </c>
      <c r="BN8" s="32">
        <v>391</v>
      </c>
      <c r="BP8" s="56"/>
    </row>
    <row r="9" spans="2:68" x14ac:dyDescent="0.35">
      <c r="B9" s="50" t="s">
        <v>138</v>
      </c>
      <c r="C9" s="50"/>
      <c r="D9" s="50"/>
      <c r="E9" s="50"/>
      <c r="F9" s="50"/>
      <c r="G9" s="50"/>
      <c r="H9" s="32"/>
      <c r="I9" s="32"/>
      <c r="J9" s="32"/>
      <c r="K9" s="32"/>
      <c r="L9" s="32">
        <v>904</v>
      </c>
      <c r="M9" s="32">
        <v>844</v>
      </c>
      <c r="N9" s="32">
        <v>876</v>
      </c>
      <c r="O9" s="32">
        <v>804</v>
      </c>
      <c r="P9" s="32">
        <v>917</v>
      </c>
      <c r="Q9" s="32">
        <v>875</v>
      </c>
      <c r="R9" s="32">
        <v>892</v>
      </c>
      <c r="S9" s="32">
        <v>740</v>
      </c>
      <c r="T9" s="32">
        <v>805</v>
      </c>
      <c r="U9" s="32">
        <v>832</v>
      </c>
      <c r="V9" s="32">
        <v>799</v>
      </c>
      <c r="W9" s="32">
        <v>664</v>
      </c>
      <c r="X9" s="32">
        <v>599</v>
      </c>
      <c r="Y9" s="32">
        <v>669</v>
      </c>
      <c r="Z9" s="32">
        <v>579</v>
      </c>
      <c r="AA9" s="32">
        <v>476</v>
      </c>
      <c r="AB9" s="32">
        <v>512</v>
      </c>
      <c r="AC9" s="32">
        <v>521</v>
      </c>
      <c r="AD9" s="32">
        <v>555</v>
      </c>
      <c r="AE9" s="32">
        <v>542</v>
      </c>
      <c r="AF9" s="32">
        <v>582</v>
      </c>
      <c r="AG9" s="32">
        <v>577</v>
      </c>
      <c r="AH9" s="32">
        <v>507</v>
      </c>
      <c r="AI9" s="32">
        <v>544</v>
      </c>
      <c r="AJ9" s="32">
        <v>694</v>
      </c>
      <c r="AK9" s="32">
        <v>773</v>
      </c>
      <c r="AL9" s="32">
        <v>942</v>
      </c>
      <c r="AM9" s="32">
        <v>792</v>
      </c>
      <c r="AN9" s="32">
        <v>699</v>
      </c>
      <c r="AO9" s="32">
        <v>703</v>
      </c>
      <c r="AP9" s="32">
        <v>597</v>
      </c>
      <c r="AQ9" s="32">
        <v>545</v>
      </c>
      <c r="AR9" s="32">
        <v>574</v>
      </c>
      <c r="AS9" s="32">
        <v>462</v>
      </c>
      <c r="AT9" s="32">
        <v>495</v>
      </c>
      <c r="AU9" s="32">
        <v>565</v>
      </c>
      <c r="AV9" s="32">
        <v>718</v>
      </c>
      <c r="AW9" s="32">
        <v>866</v>
      </c>
      <c r="AX9" s="32">
        <v>1004</v>
      </c>
      <c r="AY9" s="32">
        <v>927</v>
      </c>
      <c r="AZ9" s="32">
        <v>1132</v>
      </c>
      <c r="BA9" s="32">
        <v>1411</v>
      </c>
      <c r="BB9" s="32">
        <v>1348</v>
      </c>
      <c r="BC9" s="32">
        <v>940</v>
      </c>
      <c r="BD9" s="32">
        <v>855</v>
      </c>
      <c r="BE9" s="32">
        <v>833</v>
      </c>
      <c r="BF9" s="32">
        <v>794</v>
      </c>
      <c r="BG9" s="32">
        <v>740</v>
      </c>
      <c r="BH9" s="32">
        <v>819</v>
      </c>
      <c r="BI9" s="32">
        <v>889</v>
      </c>
      <c r="BJ9" s="32">
        <v>778</v>
      </c>
      <c r="BK9" s="32">
        <v>670</v>
      </c>
      <c r="BL9" s="32">
        <v>674</v>
      </c>
      <c r="BM9" s="32">
        <v>631</v>
      </c>
      <c r="BN9" s="32">
        <v>632</v>
      </c>
      <c r="BP9" s="56"/>
    </row>
    <row r="10" spans="2:68" x14ac:dyDescent="0.35">
      <c r="B10" s="50" t="s">
        <v>66</v>
      </c>
      <c r="C10" s="50"/>
      <c r="D10" s="50"/>
      <c r="E10" s="50"/>
      <c r="F10" s="50"/>
      <c r="G10" s="50"/>
      <c r="H10" s="32"/>
      <c r="I10" s="32"/>
      <c r="J10" s="32"/>
      <c r="K10" s="32"/>
      <c r="L10" s="32">
        <v>911</v>
      </c>
      <c r="M10" s="32">
        <v>938</v>
      </c>
      <c r="N10" s="32">
        <v>845</v>
      </c>
      <c r="O10" s="32">
        <v>890</v>
      </c>
      <c r="P10" s="32">
        <v>936</v>
      </c>
      <c r="Q10" s="32">
        <v>899</v>
      </c>
      <c r="R10" s="32">
        <v>899</v>
      </c>
      <c r="S10" s="32">
        <v>922</v>
      </c>
      <c r="T10" s="32">
        <v>831</v>
      </c>
      <c r="U10" s="32">
        <v>873</v>
      </c>
      <c r="V10" s="32">
        <v>870</v>
      </c>
      <c r="W10" s="32">
        <v>780</v>
      </c>
      <c r="X10" s="32">
        <v>707</v>
      </c>
      <c r="Y10" s="32">
        <v>688</v>
      </c>
      <c r="Z10" s="32">
        <v>672</v>
      </c>
      <c r="AA10" s="32">
        <v>702</v>
      </c>
      <c r="AB10" s="32">
        <v>660</v>
      </c>
      <c r="AC10" s="32">
        <v>692</v>
      </c>
      <c r="AD10" s="32">
        <v>694</v>
      </c>
      <c r="AE10" s="32">
        <v>719</v>
      </c>
      <c r="AF10" s="32">
        <v>807</v>
      </c>
      <c r="AG10" s="32">
        <v>732</v>
      </c>
      <c r="AH10" s="32">
        <v>726</v>
      </c>
      <c r="AI10" s="32">
        <v>829</v>
      </c>
      <c r="AJ10" s="32">
        <v>893</v>
      </c>
      <c r="AK10" s="32">
        <v>1036</v>
      </c>
      <c r="AL10" s="32">
        <v>1042</v>
      </c>
      <c r="AM10" s="32">
        <v>1245</v>
      </c>
      <c r="AN10" s="32">
        <v>1064</v>
      </c>
      <c r="AO10" s="32">
        <v>987</v>
      </c>
      <c r="AP10" s="32">
        <v>914</v>
      </c>
      <c r="AQ10" s="32">
        <v>953</v>
      </c>
      <c r="AR10" s="32">
        <v>898</v>
      </c>
      <c r="AS10" s="32">
        <v>808</v>
      </c>
      <c r="AT10" s="32">
        <v>778</v>
      </c>
      <c r="AU10" s="32">
        <v>875</v>
      </c>
      <c r="AV10" s="32">
        <v>965</v>
      </c>
      <c r="AW10" s="32">
        <v>1068</v>
      </c>
      <c r="AX10" s="32">
        <v>1227</v>
      </c>
      <c r="AY10" s="32">
        <v>1249</v>
      </c>
      <c r="AZ10" s="32">
        <v>1331</v>
      </c>
      <c r="BA10" s="32">
        <v>1962</v>
      </c>
      <c r="BB10" s="32">
        <v>1861</v>
      </c>
      <c r="BC10" s="32">
        <v>1751</v>
      </c>
      <c r="BD10" s="32">
        <v>1722</v>
      </c>
      <c r="BE10" s="32">
        <v>1564</v>
      </c>
      <c r="BF10" s="32">
        <v>1373</v>
      </c>
      <c r="BG10" s="32">
        <v>1381</v>
      </c>
      <c r="BH10" s="32">
        <v>1431</v>
      </c>
      <c r="BI10" s="32">
        <v>1427</v>
      </c>
      <c r="BJ10" s="32">
        <v>1450</v>
      </c>
      <c r="BK10" s="32">
        <v>1394</v>
      </c>
      <c r="BL10" s="32">
        <v>1456</v>
      </c>
      <c r="BM10" s="32">
        <v>1364</v>
      </c>
      <c r="BN10" s="32">
        <v>1368</v>
      </c>
      <c r="BP10" s="56"/>
    </row>
    <row r="11" spans="2:68" x14ac:dyDescent="0.35">
      <c r="B11" s="50" t="s">
        <v>139</v>
      </c>
      <c r="C11" s="50"/>
      <c r="D11" s="50"/>
      <c r="E11" s="50"/>
      <c r="F11" s="50"/>
      <c r="G11" s="50"/>
      <c r="H11" s="32"/>
      <c r="I11" s="32"/>
      <c r="J11" s="32"/>
      <c r="K11" s="32"/>
      <c r="L11" s="32">
        <v>218</v>
      </c>
      <c r="M11" s="32">
        <v>229</v>
      </c>
      <c r="N11" s="32">
        <v>244</v>
      </c>
      <c r="O11" s="32">
        <v>250</v>
      </c>
      <c r="P11" s="32">
        <v>265</v>
      </c>
      <c r="Q11" s="32">
        <v>249</v>
      </c>
      <c r="R11" s="32">
        <v>245</v>
      </c>
      <c r="S11" s="32">
        <v>266</v>
      </c>
      <c r="T11" s="32">
        <v>243</v>
      </c>
      <c r="U11" s="32">
        <v>270</v>
      </c>
      <c r="V11" s="32">
        <v>257</v>
      </c>
      <c r="W11" s="32">
        <v>267</v>
      </c>
      <c r="X11" s="32">
        <v>337</v>
      </c>
      <c r="Y11" s="32">
        <v>330</v>
      </c>
      <c r="Z11" s="32">
        <v>325</v>
      </c>
      <c r="AA11" s="32">
        <v>333</v>
      </c>
      <c r="AB11" s="32">
        <v>343</v>
      </c>
      <c r="AC11" s="32">
        <v>257</v>
      </c>
      <c r="AD11" s="32">
        <v>308</v>
      </c>
      <c r="AE11" s="32">
        <v>254</v>
      </c>
      <c r="AF11" s="32">
        <v>271</v>
      </c>
      <c r="AG11" s="32">
        <v>276</v>
      </c>
      <c r="AH11" s="32">
        <v>296</v>
      </c>
      <c r="AI11" s="32">
        <v>280</v>
      </c>
      <c r="AJ11" s="32">
        <v>275</v>
      </c>
      <c r="AK11" s="32">
        <v>279</v>
      </c>
      <c r="AL11" s="32">
        <v>271</v>
      </c>
      <c r="AM11" s="32">
        <v>348</v>
      </c>
      <c r="AN11" s="32">
        <v>356</v>
      </c>
      <c r="AO11" s="32">
        <v>346</v>
      </c>
      <c r="AP11" s="32">
        <v>407</v>
      </c>
      <c r="AQ11" s="32">
        <v>428</v>
      </c>
      <c r="AR11" s="32">
        <v>314</v>
      </c>
      <c r="AS11" s="32">
        <v>336</v>
      </c>
      <c r="AT11" s="32">
        <v>324</v>
      </c>
      <c r="AU11" s="32">
        <v>335</v>
      </c>
      <c r="AV11" s="32">
        <v>369</v>
      </c>
      <c r="AW11" s="32">
        <v>373</v>
      </c>
      <c r="AX11" s="32">
        <v>362</v>
      </c>
      <c r="AY11" s="32">
        <v>313</v>
      </c>
      <c r="AZ11" s="32">
        <v>338</v>
      </c>
      <c r="BA11" s="32">
        <v>360</v>
      </c>
      <c r="BB11" s="32">
        <v>303</v>
      </c>
      <c r="BC11" s="32">
        <v>301</v>
      </c>
      <c r="BD11" s="32">
        <v>335</v>
      </c>
      <c r="BE11" s="32">
        <v>359</v>
      </c>
      <c r="BF11" s="32">
        <v>345</v>
      </c>
      <c r="BG11" s="32">
        <v>343</v>
      </c>
      <c r="BH11" s="32">
        <v>340</v>
      </c>
      <c r="BI11" s="32">
        <v>342</v>
      </c>
      <c r="BJ11" s="32">
        <v>312</v>
      </c>
      <c r="BK11" s="32">
        <v>283</v>
      </c>
      <c r="BL11" s="32">
        <v>278</v>
      </c>
      <c r="BM11" s="32">
        <v>292</v>
      </c>
      <c r="BN11" s="32">
        <v>343</v>
      </c>
      <c r="BP11" s="56"/>
    </row>
    <row r="12" spans="2:68" x14ac:dyDescent="0.35">
      <c r="B12" s="62" t="s">
        <v>140</v>
      </c>
      <c r="C12" s="62"/>
      <c r="D12" s="62"/>
      <c r="E12" s="62"/>
      <c r="F12" s="62"/>
      <c r="G12" s="62"/>
      <c r="H12" s="45"/>
      <c r="I12" s="45"/>
      <c r="J12" s="45"/>
      <c r="K12" s="45"/>
      <c r="L12" s="45">
        <v>2261</v>
      </c>
      <c r="M12" s="45">
        <v>2727</v>
      </c>
      <c r="N12" s="45">
        <v>2427</v>
      </c>
      <c r="O12" s="45">
        <v>2457</v>
      </c>
      <c r="P12" s="63">
        <v>2509</v>
      </c>
      <c r="Q12" s="45">
        <v>2472</v>
      </c>
      <c r="R12" s="45">
        <v>2478</v>
      </c>
      <c r="S12" s="45">
        <v>2291</v>
      </c>
      <c r="T12" s="45">
        <v>2338</v>
      </c>
      <c r="U12" s="45">
        <v>2392</v>
      </c>
      <c r="V12" s="45">
        <v>2363</v>
      </c>
      <c r="W12" s="45">
        <v>2102</v>
      </c>
      <c r="X12" s="45">
        <v>1973</v>
      </c>
      <c r="Y12" s="45">
        <v>2020</v>
      </c>
      <c r="Z12" s="45">
        <v>2028</v>
      </c>
      <c r="AA12" s="45">
        <v>1898</v>
      </c>
      <c r="AB12" s="45">
        <v>1758</v>
      </c>
      <c r="AC12" s="45">
        <v>1674</v>
      </c>
      <c r="AD12" s="45">
        <v>1796</v>
      </c>
      <c r="AE12" s="45">
        <v>1656</v>
      </c>
      <c r="AF12" s="45">
        <v>1786</v>
      </c>
      <c r="AG12" s="45">
        <v>1773</v>
      </c>
      <c r="AH12" s="45">
        <v>1975</v>
      </c>
      <c r="AI12" s="45">
        <v>2138</v>
      </c>
      <c r="AJ12" s="45">
        <v>2302</v>
      </c>
      <c r="AK12" s="45">
        <v>2311</v>
      </c>
      <c r="AL12" s="45">
        <v>2483</v>
      </c>
      <c r="AM12" s="45">
        <v>2597</v>
      </c>
      <c r="AN12" s="45">
        <v>2348</v>
      </c>
      <c r="AO12" s="45">
        <v>2323</v>
      </c>
      <c r="AP12" s="45">
        <v>2226</v>
      </c>
      <c r="AQ12" s="45">
        <v>2312</v>
      </c>
      <c r="AR12" s="45">
        <v>2356</v>
      </c>
      <c r="AS12" s="45">
        <v>2217</v>
      </c>
      <c r="AT12" s="45">
        <v>2117</v>
      </c>
      <c r="AU12" s="45">
        <v>2283</v>
      </c>
      <c r="AV12" s="45">
        <v>2547</v>
      </c>
      <c r="AW12" s="45">
        <v>2783</v>
      </c>
      <c r="AX12" s="45">
        <v>2982</v>
      </c>
      <c r="AY12" s="45">
        <v>3001</v>
      </c>
      <c r="AZ12" s="45">
        <v>3219</v>
      </c>
      <c r="BA12" s="45">
        <v>4296</v>
      </c>
      <c r="BB12" s="45">
        <v>3992</v>
      </c>
      <c r="BC12" s="45">
        <v>3327</v>
      </c>
      <c r="BD12" s="45">
        <v>3204</v>
      </c>
      <c r="BE12" s="45">
        <v>3173</v>
      </c>
      <c r="BF12" s="45">
        <v>3016</v>
      </c>
      <c r="BG12" s="45">
        <v>2902</v>
      </c>
      <c r="BH12" s="45">
        <v>2902</v>
      </c>
      <c r="BI12" s="45">
        <v>3074</v>
      </c>
      <c r="BJ12" s="45">
        <v>2959</v>
      </c>
      <c r="BK12" s="45">
        <v>2673</v>
      </c>
      <c r="BL12" s="45">
        <v>2753</v>
      </c>
      <c r="BM12" s="45">
        <v>2722</v>
      </c>
      <c r="BN12" s="45">
        <v>2734</v>
      </c>
      <c r="BP12" s="56"/>
    </row>
    <row r="13" spans="2:68" x14ac:dyDescent="0.35">
      <c r="B13" s="50" t="s">
        <v>141</v>
      </c>
      <c r="C13" s="50"/>
      <c r="D13" s="50"/>
      <c r="E13" s="50"/>
      <c r="F13" s="50"/>
      <c r="G13" s="50"/>
      <c r="H13" s="32"/>
      <c r="I13" s="32"/>
      <c r="J13" s="32"/>
      <c r="K13" s="32"/>
      <c r="L13" s="32">
        <v>8</v>
      </c>
      <c r="M13" s="32">
        <v>9</v>
      </c>
      <c r="N13" s="32">
        <v>8</v>
      </c>
      <c r="O13" s="32">
        <v>7</v>
      </c>
      <c r="P13" s="32">
        <v>7</v>
      </c>
      <c r="Q13" s="32">
        <v>6</v>
      </c>
      <c r="R13" s="32">
        <v>5</v>
      </c>
      <c r="S13" s="32">
        <v>10</v>
      </c>
      <c r="T13" s="32">
        <v>24</v>
      </c>
      <c r="U13" s="32">
        <v>26</v>
      </c>
      <c r="V13" s="32">
        <v>32</v>
      </c>
      <c r="W13" s="32">
        <v>19</v>
      </c>
      <c r="X13" s="32">
        <v>22</v>
      </c>
      <c r="Y13" s="32">
        <v>24</v>
      </c>
      <c r="Z13" s="32">
        <v>23</v>
      </c>
      <c r="AA13" s="32">
        <v>23</v>
      </c>
      <c r="AB13" s="32">
        <v>27</v>
      </c>
      <c r="AC13" s="32">
        <v>26</v>
      </c>
      <c r="AD13" s="32">
        <v>44</v>
      </c>
      <c r="AE13" s="32">
        <v>28</v>
      </c>
      <c r="AF13" s="32">
        <v>29</v>
      </c>
      <c r="AG13" s="32">
        <v>29</v>
      </c>
      <c r="AH13" s="32">
        <v>33</v>
      </c>
      <c r="AI13" s="32">
        <v>33</v>
      </c>
      <c r="AJ13" s="32">
        <v>69</v>
      </c>
      <c r="AK13" s="32">
        <v>80</v>
      </c>
      <c r="AL13" s="32">
        <v>97</v>
      </c>
      <c r="AM13" s="32">
        <v>447</v>
      </c>
      <c r="AN13" s="32">
        <v>448</v>
      </c>
      <c r="AO13" s="32">
        <v>448</v>
      </c>
      <c r="AP13" s="32">
        <v>454</v>
      </c>
      <c r="AQ13" s="32">
        <v>438</v>
      </c>
      <c r="AR13" s="32">
        <v>441</v>
      </c>
      <c r="AS13" s="32">
        <v>436</v>
      </c>
      <c r="AT13" s="32">
        <v>435</v>
      </c>
      <c r="AU13" s="32">
        <v>433</v>
      </c>
      <c r="AV13" s="32">
        <v>439</v>
      </c>
      <c r="AW13" s="32">
        <v>438</v>
      </c>
      <c r="AX13" s="32">
        <v>440</v>
      </c>
      <c r="AY13" s="32">
        <v>442</v>
      </c>
      <c r="AZ13" s="32">
        <v>447</v>
      </c>
      <c r="BA13" s="32">
        <v>452</v>
      </c>
      <c r="BB13" s="32">
        <v>464</v>
      </c>
      <c r="BC13" s="32">
        <v>476</v>
      </c>
      <c r="BD13" s="32">
        <v>507</v>
      </c>
      <c r="BE13" s="32">
        <v>543</v>
      </c>
      <c r="BF13" s="32">
        <v>546</v>
      </c>
      <c r="BG13" s="32">
        <v>18</v>
      </c>
      <c r="BH13" s="32">
        <v>18</v>
      </c>
      <c r="BI13" s="32">
        <v>10</v>
      </c>
      <c r="BJ13" s="32">
        <v>6</v>
      </c>
      <c r="BK13" s="32">
        <v>5</v>
      </c>
      <c r="BL13" s="32">
        <v>5</v>
      </c>
      <c r="BM13" s="32">
        <v>6</v>
      </c>
      <c r="BN13" s="32">
        <v>6</v>
      </c>
      <c r="BP13" s="56"/>
    </row>
    <row r="14" spans="2:68" x14ac:dyDescent="0.35">
      <c r="B14" s="50" t="s">
        <v>142</v>
      </c>
      <c r="C14" s="50"/>
      <c r="D14" s="50"/>
      <c r="E14" s="50"/>
      <c r="F14" s="50"/>
      <c r="G14" s="50"/>
      <c r="H14" s="32"/>
      <c r="I14" s="32"/>
      <c r="J14" s="32"/>
      <c r="K14" s="32"/>
      <c r="L14" s="32">
        <v>2042</v>
      </c>
      <c r="M14" s="32">
        <v>2028</v>
      </c>
      <c r="N14" s="32">
        <v>2053</v>
      </c>
      <c r="O14" s="32">
        <v>2052</v>
      </c>
      <c r="P14" s="32">
        <v>2060</v>
      </c>
      <c r="Q14" s="32">
        <v>1937</v>
      </c>
      <c r="R14" s="32">
        <v>1904</v>
      </c>
      <c r="S14" s="32">
        <v>1889</v>
      </c>
      <c r="T14" s="32">
        <v>1886</v>
      </c>
      <c r="U14" s="32">
        <v>1890</v>
      </c>
      <c r="V14" s="32">
        <v>1871</v>
      </c>
      <c r="W14" s="32">
        <v>1861</v>
      </c>
      <c r="X14" s="32">
        <v>1849</v>
      </c>
      <c r="Y14" s="32">
        <v>1838</v>
      </c>
      <c r="Z14" s="32">
        <v>1816</v>
      </c>
      <c r="AA14" s="32">
        <v>1820</v>
      </c>
      <c r="AB14" s="32">
        <v>1824</v>
      </c>
      <c r="AC14" s="32">
        <v>1820</v>
      </c>
      <c r="AD14" s="32">
        <v>1872</v>
      </c>
      <c r="AE14" s="32">
        <v>1970</v>
      </c>
      <c r="AF14" s="32">
        <v>2028</v>
      </c>
      <c r="AG14" s="32">
        <v>2088</v>
      </c>
      <c r="AH14" s="32">
        <v>2117</v>
      </c>
      <c r="AI14" s="32">
        <v>2105</v>
      </c>
      <c r="AJ14" s="32">
        <v>2108</v>
      </c>
      <c r="AK14" s="32">
        <v>2480</v>
      </c>
      <c r="AL14" s="32">
        <v>2453</v>
      </c>
      <c r="AM14" s="32">
        <v>2390</v>
      </c>
      <c r="AN14" s="32">
        <v>2430</v>
      </c>
      <c r="AO14" s="32">
        <v>2443</v>
      </c>
      <c r="AP14" s="32">
        <v>2410</v>
      </c>
      <c r="AQ14" s="32">
        <v>1968</v>
      </c>
      <c r="AR14" s="32">
        <v>1876</v>
      </c>
      <c r="AS14" s="32">
        <v>1862</v>
      </c>
      <c r="AT14" s="32">
        <v>1849</v>
      </c>
      <c r="AU14" s="32">
        <v>1934</v>
      </c>
      <c r="AV14" s="32">
        <v>1899</v>
      </c>
      <c r="AW14" s="32">
        <v>2025</v>
      </c>
      <c r="AX14" s="32">
        <v>1993</v>
      </c>
      <c r="AY14" s="32">
        <v>1914</v>
      </c>
      <c r="AZ14" s="32">
        <v>1936</v>
      </c>
      <c r="BA14" s="32">
        <v>2457</v>
      </c>
      <c r="BB14" s="32">
        <v>2517</v>
      </c>
      <c r="BC14" s="32">
        <v>2502</v>
      </c>
      <c r="BD14" s="32">
        <v>2472</v>
      </c>
      <c r="BE14" s="32">
        <v>2488</v>
      </c>
      <c r="BF14" s="32">
        <v>2432</v>
      </c>
      <c r="BG14" s="32">
        <v>2424</v>
      </c>
      <c r="BH14" s="32">
        <v>2402</v>
      </c>
      <c r="BI14" s="32">
        <v>2352</v>
      </c>
      <c r="BJ14" s="32">
        <v>2339</v>
      </c>
      <c r="BK14" s="32">
        <v>2285</v>
      </c>
      <c r="BL14" s="32">
        <v>2284</v>
      </c>
      <c r="BM14" s="32">
        <v>2300</v>
      </c>
      <c r="BN14" s="32">
        <v>2258</v>
      </c>
      <c r="BP14" s="56"/>
    </row>
    <row r="15" spans="2:68" x14ac:dyDescent="0.35">
      <c r="B15" s="50" t="s">
        <v>143</v>
      </c>
      <c r="C15" s="50"/>
      <c r="D15" s="50"/>
      <c r="E15" s="50"/>
      <c r="F15" s="50"/>
      <c r="G15" s="50"/>
      <c r="H15" s="32"/>
      <c r="I15" s="32"/>
      <c r="J15" s="32"/>
      <c r="K15" s="32"/>
      <c r="L15" s="32">
        <v>590</v>
      </c>
      <c r="M15" s="32">
        <v>590</v>
      </c>
      <c r="N15" s="32">
        <v>590</v>
      </c>
      <c r="O15" s="32">
        <v>590</v>
      </c>
      <c r="P15" s="32">
        <v>590</v>
      </c>
      <c r="Q15" s="32">
        <v>590</v>
      </c>
      <c r="R15" s="32">
        <v>590</v>
      </c>
      <c r="S15" s="32">
        <v>590</v>
      </c>
      <c r="T15" s="32">
        <v>590</v>
      </c>
      <c r="U15" s="32">
        <v>590</v>
      </c>
      <c r="V15" s="32">
        <v>590</v>
      </c>
      <c r="W15" s="32">
        <v>590</v>
      </c>
      <c r="X15" s="32">
        <v>429</v>
      </c>
      <c r="Y15" s="32">
        <v>446</v>
      </c>
      <c r="Z15" s="32">
        <v>450</v>
      </c>
      <c r="AA15" s="32">
        <v>512</v>
      </c>
      <c r="AB15" s="32">
        <v>509</v>
      </c>
      <c r="AC15" s="32">
        <v>573</v>
      </c>
      <c r="AD15" s="32">
        <v>590</v>
      </c>
      <c r="AE15" s="32">
        <v>575</v>
      </c>
      <c r="AF15" s="32">
        <v>571</v>
      </c>
      <c r="AG15" s="32">
        <v>574</v>
      </c>
      <c r="AH15" s="32">
        <v>211</v>
      </c>
      <c r="AI15" s="32">
        <v>206</v>
      </c>
      <c r="AJ15" s="32">
        <v>203</v>
      </c>
      <c r="AK15" s="32">
        <v>198</v>
      </c>
      <c r="AL15" s="32">
        <v>208</v>
      </c>
      <c r="AM15" s="32">
        <v>222</v>
      </c>
      <c r="AN15" s="32">
        <v>221</v>
      </c>
      <c r="AO15" s="32">
        <v>217</v>
      </c>
      <c r="AP15" s="32">
        <v>211</v>
      </c>
      <c r="AQ15" s="32">
        <v>201</v>
      </c>
      <c r="AR15" s="32">
        <v>193</v>
      </c>
      <c r="AS15" s="32">
        <v>189</v>
      </c>
      <c r="AT15" s="32">
        <v>184</v>
      </c>
      <c r="AU15" s="32">
        <v>182</v>
      </c>
      <c r="AV15" s="32">
        <v>178</v>
      </c>
      <c r="AW15" s="32">
        <v>176</v>
      </c>
      <c r="AX15" s="32">
        <v>171</v>
      </c>
      <c r="AY15" s="32">
        <v>163</v>
      </c>
      <c r="AZ15" s="32">
        <v>162</v>
      </c>
      <c r="BA15" s="32">
        <v>160</v>
      </c>
      <c r="BB15" s="32">
        <v>155</v>
      </c>
      <c r="BC15" s="32">
        <v>229</v>
      </c>
      <c r="BD15" s="32">
        <v>223</v>
      </c>
      <c r="BE15" s="32">
        <v>217</v>
      </c>
      <c r="BF15" s="32">
        <v>211</v>
      </c>
      <c r="BG15" s="32">
        <v>207</v>
      </c>
      <c r="BH15" s="32">
        <v>200</v>
      </c>
      <c r="BI15" s="32">
        <v>193</v>
      </c>
      <c r="BJ15" s="32">
        <v>187</v>
      </c>
      <c r="BK15" s="32">
        <v>181</v>
      </c>
      <c r="BL15" s="32">
        <v>176</v>
      </c>
      <c r="BM15" s="32">
        <v>172</v>
      </c>
      <c r="BN15" s="32">
        <v>167</v>
      </c>
      <c r="BP15" s="56"/>
    </row>
    <row r="16" spans="2:68" x14ac:dyDescent="0.35">
      <c r="B16" s="50" t="s">
        <v>144</v>
      </c>
      <c r="C16" s="50"/>
      <c r="D16" s="50"/>
      <c r="E16" s="50"/>
      <c r="F16" s="50"/>
      <c r="G16" s="50"/>
      <c r="H16" s="32"/>
      <c r="I16" s="32"/>
      <c r="J16" s="32"/>
      <c r="K16" s="32"/>
      <c r="L16" s="32">
        <v>-340</v>
      </c>
      <c r="M16" s="32">
        <v>-339</v>
      </c>
      <c r="N16" s="32">
        <v>-357</v>
      </c>
      <c r="O16" s="32">
        <v>-363</v>
      </c>
      <c r="P16" s="32">
        <v>-337</v>
      </c>
      <c r="Q16" s="32">
        <v>-322</v>
      </c>
      <c r="R16" s="32">
        <v>-322</v>
      </c>
      <c r="S16" s="32">
        <v>-335</v>
      </c>
      <c r="T16" s="32">
        <v>-309</v>
      </c>
      <c r="U16" s="32">
        <v>-274</v>
      </c>
      <c r="V16" s="32">
        <v>-246</v>
      </c>
      <c r="W16" s="32">
        <v>-130</v>
      </c>
      <c r="X16" s="32">
        <v>54</v>
      </c>
      <c r="Y16" s="32">
        <v>46</v>
      </c>
      <c r="Z16" s="32">
        <v>39</v>
      </c>
      <c r="AA16" s="32">
        <v>99</v>
      </c>
      <c r="AB16" s="32">
        <v>96</v>
      </c>
      <c r="AC16" s="32">
        <v>123</v>
      </c>
      <c r="AD16" s="32">
        <v>128</v>
      </c>
      <c r="AE16" s="32">
        <v>200</v>
      </c>
      <c r="AF16" s="32">
        <v>227</v>
      </c>
      <c r="AG16" s="32">
        <v>234</v>
      </c>
      <c r="AH16" s="32">
        <v>227</v>
      </c>
      <c r="AI16" s="32">
        <v>270</v>
      </c>
      <c r="AJ16" s="32">
        <v>307</v>
      </c>
      <c r="AK16" s="32">
        <v>454</v>
      </c>
      <c r="AL16" s="32">
        <v>488</v>
      </c>
      <c r="AM16" s="32">
        <v>436</v>
      </c>
      <c r="AN16" s="32">
        <v>595</v>
      </c>
      <c r="AO16" s="32">
        <v>577</v>
      </c>
      <c r="AP16" s="32">
        <v>601</v>
      </c>
      <c r="AQ16" s="32">
        <v>536</v>
      </c>
      <c r="AR16" s="32">
        <v>604</v>
      </c>
      <c r="AS16" s="32">
        <v>588</v>
      </c>
      <c r="AT16" s="32">
        <v>525</v>
      </c>
      <c r="AU16" s="32">
        <v>499</v>
      </c>
      <c r="AV16" s="32">
        <v>504</v>
      </c>
      <c r="AW16" s="32">
        <v>530</v>
      </c>
      <c r="AX16" s="32">
        <v>499</v>
      </c>
      <c r="AY16" s="32">
        <v>501</v>
      </c>
      <c r="AZ16" s="32">
        <v>523</v>
      </c>
      <c r="BA16" s="32">
        <v>544</v>
      </c>
      <c r="BB16" s="32">
        <v>531</v>
      </c>
      <c r="BC16" s="32">
        <v>532</v>
      </c>
      <c r="BD16" s="32">
        <v>539</v>
      </c>
      <c r="BE16" s="32">
        <v>542</v>
      </c>
      <c r="BF16" s="32">
        <v>542</v>
      </c>
      <c r="BG16" s="32">
        <v>527</v>
      </c>
      <c r="BH16" s="32">
        <v>508</v>
      </c>
      <c r="BI16" s="32">
        <v>529</v>
      </c>
      <c r="BJ16" s="32">
        <v>592</v>
      </c>
      <c r="BK16" s="32">
        <v>614</v>
      </c>
      <c r="BL16" s="32">
        <v>624</v>
      </c>
      <c r="BM16" s="32">
        <v>560</v>
      </c>
      <c r="BN16" s="32">
        <v>543</v>
      </c>
      <c r="BP16" s="56"/>
    </row>
    <row r="17" spans="2:68" x14ac:dyDescent="0.35">
      <c r="B17" s="62" t="s">
        <v>145</v>
      </c>
      <c r="C17" s="62"/>
      <c r="D17" s="62"/>
      <c r="E17" s="62"/>
      <c r="F17" s="62"/>
      <c r="G17" s="62"/>
      <c r="H17" s="45"/>
      <c r="I17" s="45"/>
      <c r="J17" s="45"/>
      <c r="K17" s="45"/>
      <c r="L17" s="45">
        <v>4561</v>
      </c>
      <c r="M17" s="45">
        <v>5014</v>
      </c>
      <c r="N17" s="45">
        <v>4720</v>
      </c>
      <c r="O17" s="45">
        <v>4742</v>
      </c>
      <c r="P17" s="45">
        <v>4829</v>
      </c>
      <c r="Q17" s="45">
        <v>4683</v>
      </c>
      <c r="R17" s="45">
        <v>4654</v>
      </c>
      <c r="S17" s="45">
        <v>4445</v>
      </c>
      <c r="T17" s="45">
        <v>4529</v>
      </c>
      <c r="U17" s="45">
        <v>4624</v>
      </c>
      <c r="V17" s="45">
        <v>4610</v>
      </c>
      <c r="W17" s="45">
        <v>4442</v>
      </c>
      <c r="X17" s="45">
        <v>4326</v>
      </c>
      <c r="Y17" s="45">
        <v>4373</v>
      </c>
      <c r="Z17" s="45">
        <v>4356</v>
      </c>
      <c r="AA17" s="45">
        <v>4353</v>
      </c>
      <c r="AB17" s="45">
        <v>4213</v>
      </c>
      <c r="AC17" s="45">
        <v>4217</v>
      </c>
      <c r="AD17" s="45">
        <v>4430</v>
      </c>
      <c r="AE17" s="45">
        <v>4428</v>
      </c>
      <c r="AF17" s="45">
        <v>4640</v>
      </c>
      <c r="AG17" s="45">
        <v>4698</v>
      </c>
      <c r="AH17" s="45">
        <v>4563</v>
      </c>
      <c r="AI17" s="45">
        <v>4752</v>
      </c>
      <c r="AJ17" s="45">
        <v>4989</v>
      </c>
      <c r="AK17" s="45">
        <v>5522</v>
      </c>
      <c r="AL17" s="45">
        <v>5730</v>
      </c>
      <c r="AM17" s="45">
        <v>6091</v>
      </c>
      <c r="AN17" s="45">
        <v>6042</v>
      </c>
      <c r="AO17" s="45">
        <v>6009</v>
      </c>
      <c r="AP17" s="45">
        <v>5903</v>
      </c>
      <c r="AQ17" s="45">
        <v>5455</v>
      </c>
      <c r="AR17" s="45">
        <v>5470</v>
      </c>
      <c r="AS17" s="45">
        <v>5290</v>
      </c>
      <c r="AT17" s="45">
        <v>5111</v>
      </c>
      <c r="AU17" s="45">
        <v>5331</v>
      </c>
      <c r="AV17" s="45">
        <v>5567</v>
      </c>
      <c r="AW17" s="45">
        <v>5952</v>
      </c>
      <c r="AX17" s="45">
        <v>6086</v>
      </c>
      <c r="AY17" s="45">
        <v>6022</v>
      </c>
      <c r="AZ17" s="45">
        <v>6287</v>
      </c>
      <c r="BA17" s="45">
        <v>7948</v>
      </c>
      <c r="BB17" s="45">
        <v>7659</v>
      </c>
      <c r="BC17" s="45">
        <v>7067</v>
      </c>
      <c r="BD17" s="45">
        <v>6944</v>
      </c>
      <c r="BE17" s="45">
        <v>6963</v>
      </c>
      <c r="BF17" s="45">
        <v>6748</v>
      </c>
      <c r="BG17" s="45">
        <v>6078</v>
      </c>
      <c r="BH17" s="45">
        <v>6030</v>
      </c>
      <c r="BI17" s="45">
        <v>6158</v>
      </c>
      <c r="BJ17" s="45">
        <v>6082</v>
      </c>
      <c r="BK17" s="45">
        <v>5759</v>
      </c>
      <c r="BL17" s="45">
        <v>5842</v>
      </c>
      <c r="BM17" s="45">
        <v>5759</v>
      </c>
      <c r="BN17" s="45">
        <v>5708</v>
      </c>
      <c r="BP17" s="56"/>
    </row>
    <row r="18" spans="2:68" x14ac:dyDescent="0.35">
      <c r="B18" s="28" t="s">
        <v>146</v>
      </c>
      <c r="C18" s="28"/>
      <c r="D18" s="28"/>
      <c r="E18" s="28"/>
      <c r="F18" s="28"/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P18" s="56"/>
    </row>
    <row r="19" spans="2:68" x14ac:dyDescent="0.35">
      <c r="B19" s="50" t="s">
        <v>147</v>
      </c>
      <c r="C19" s="50"/>
      <c r="D19" s="50"/>
      <c r="E19" s="50"/>
      <c r="F19" s="50"/>
      <c r="G19" s="50"/>
      <c r="H19" s="32"/>
      <c r="I19" s="32"/>
      <c r="J19" s="32"/>
      <c r="K19" s="32"/>
      <c r="L19" s="32">
        <v>198</v>
      </c>
      <c r="M19" s="32">
        <v>192</v>
      </c>
      <c r="N19" s="32">
        <v>104</v>
      </c>
      <c r="O19" s="32">
        <v>50</v>
      </c>
      <c r="P19" s="32">
        <v>63</v>
      </c>
      <c r="Q19" s="32">
        <v>70</v>
      </c>
      <c r="R19" s="32">
        <v>65</v>
      </c>
      <c r="S19" s="32">
        <v>68</v>
      </c>
      <c r="T19" s="32">
        <v>78</v>
      </c>
      <c r="U19" s="32">
        <v>90</v>
      </c>
      <c r="V19" s="32">
        <v>126</v>
      </c>
      <c r="W19" s="32">
        <v>33</v>
      </c>
      <c r="X19" s="32">
        <v>33</v>
      </c>
      <c r="Y19" s="32">
        <v>64</v>
      </c>
      <c r="Z19" s="32">
        <v>58</v>
      </c>
      <c r="AA19" s="32">
        <v>39</v>
      </c>
      <c r="AB19" s="32">
        <v>102</v>
      </c>
      <c r="AC19" s="32">
        <v>87</v>
      </c>
      <c r="AD19" s="32">
        <v>97</v>
      </c>
      <c r="AE19" s="32">
        <v>135</v>
      </c>
      <c r="AF19" s="32">
        <v>278</v>
      </c>
      <c r="AG19" s="32">
        <v>236</v>
      </c>
      <c r="AH19" s="32">
        <v>380</v>
      </c>
      <c r="AI19" s="32">
        <v>375</v>
      </c>
      <c r="AJ19" s="32">
        <v>361</v>
      </c>
      <c r="AK19" s="32">
        <v>305</v>
      </c>
      <c r="AL19" s="32">
        <v>280</v>
      </c>
      <c r="AM19" s="32">
        <v>514</v>
      </c>
      <c r="AN19" s="32">
        <v>692</v>
      </c>
      <c r="AO19" s="32">
        <v>592</v>
      </c>
      <c r="AP19" s="32">
        <v>115</v>
      </c>
      <c r="AQ19" s="32">
        <v>38</v>
      </c>
      <c r="AR19" s="32">
        <v>189</v>
      </c>
      <c r="AS19" s="32">
        <v>237</v>
      </c>
      <c r="AT19" s="32">
        <v>109</v>
      </c>
      <c r="AU19" s="32">
        <v>23</v>
      </c>
      <c r="AV19" s="32">
        <v>29</v>
      </c>
      <c r="AW19" s="32">
        <v>50</v>
      </c>
      <c r="AX19" s="32">
        <v>30</v>
      </c>
      <c r="AY19" s="32">
        <v>129</v>
      </c>
      <c r="AZ19" s="32">
        <v>118</v>
      </c>
      <c r="BA19" s="32">
        <v>204</v>
      </c>
      <c r="BB19" s="32">
        <v>460</v>
      </c>
      <c r="BC19" s="32">
        <v>398</v>
      </c>
      <c r="BD19" s="32">
        <v>578</v>
      </c>
      <c r="BE19" s="32">
        <v>487</v>
      </c>
      <c r="BF19" s="32">
        <v>26</v>
      </c>
      <c r="BG19" s="32">
        <v>41</v>
      </c>
      <c r="BH19" s="32">
        <v>18</v>
      </c>
      <c r="BI19" s="32">
        <v>22</v>
      </c>
      <c r="BJ19" s="32">
        <v>90</v>
      </c>
      <c r="BK19" s="32">
        <v>81</v>
      </c>
      <c r="BL19" s="32">
        <v>54</v>
      </c>
      <c r="BM19" s="32">
        <v>173</v>
      </c>
      <c r="BN19" s="32">
        <v>61</v>
      </c>
      <c r="BP19" s="56"/>
    </row>
    <row r="20" spans="2:68" x14ac:dyDescent="0.35">
      <c r="B20" s="50" t="s">
        <v>148</v>
      </c>
      <c r="C20" s="50"/>
      <c r="D20" s="50"/>
      <c r="E20" s="50"/>
      <c r="F20" s="50"/>
      <c r="G20" s="50"/>
      <c r="H20" s="32"/>
      <c r="I20" s="32"/>
      <c r="J20" s="32"/>
      <c r="K20" s="32"/>
      <c r="L20" s="32">
        <v>836</v>
      </c>
      <c r="M20" s="32">
        <v>805</v>
      </c>
      <c r="N20" s="32">
        <v>749</v>
      </c>
      <c r="O20" s="32">
        <v>710</v>
      </c>
      <c r="P20" s="32">
        <v>783</v>
      </c>
      <c r="Q20" s="32">
        <v>781</v>
      </c>
      <c r="R20" s="32">
        <v>765</v>
      </c>
      <c r="S20" s="32">
        <v>677</v>
      </c>
      <c r="T20" s="32">
        <v>733</v>
      </c>
      <c r="U20" s="32">
        <v>769</v>
      </c>
      <c r="V20" s="32">
        <v>735</v>
      </c>
      <c r="W20" s="32">
        <v>671</v>
      </c>
      <c r="X20" s="32">
        <v>541</v>
      </c>
      <c r="Y20" s="32">
        <v>604</v>
      </c>
      <c r="Z20" s="32">
        <v>600</v>
      </c>
      <c r="AA20" s="32">
        <v>553</v>
      </c>
      <c r="AB20" s="32">
        <v>483</v>
      </c>
      <c r="AC20" s="32">
        <v>534</v>
      </c>
      <c r="AD20" s="32">
        <v>624</v>
      </c>
      <c r="AE20" s="32">
        <v>636</v>
      </c>
      <c r="AF20" s="32">
        <v>692</v>
      </c>
      <c r="AG20" s="32">
        <v>763</v>
      </c>
      <c r="AH20" s="32">
        <v>741</v>
      </c>
      <c r="AI20" s="32">
        <v>874</v>
      </c>
      <c r="AJ20" s="32">
        <v>979</v>
      </c>
      <c r="AK20" s="32">
        <v>1038</v>
      </c>
      <c r="AL20" s="32">
        <v>1094</v>
      </c>
      <c r="AM20" s="32">
        <v>1134</v>
      </c>
      <c r="AN20" s="32">
        <v>871</v>
      </c>
      <c r="AO20" s="32">
        <v>833</v>
      </c>
      <c r="AP20" s="32">
        <v>713</v>
      </c>
      <c r="AQ20" s="32">
        <v>693</v>
      </c>
      <c r="AR20" s="32">
        <v>819</v>
      </c>
      <c r="AS20" s="32">
        <v>647</v>
      </c>
      <c r="AT20" s="32">
        <v>698</v>
      </c>
      <c r="AU20" s="32">
        <v>811</v>
      </c>
      <c r="AV20" s="32">
        <v>908</v>
      </c>
      <c r="AW20" s="32">
        <v>1125</v>
      </c>
      <c r="AX20" s="32">
        <v>1205</v>
      </c>
      <c r="AY20" s="32">
        <v>1243</v>
      </c>
      <c r="AZ20" s="32">
        <v>1323</v>
      </c>
      <c r="BA20" s="32">
        <v>2046</v>
      </c>
      <c r="BB20" s="32">
        <v>1840</v>
      </c>
      <c r="BC20" s="32">
        <v>1472</v>
      </c>
      <c r="BD20" s="32">
        <v>1300</v>
      </c>
      <c r="BE20" s="32">
        <v>1397</v>
      </c>
      <c r="BF20" s="32">
        <v>1375</v>
      </c>
      <c r="BG20" s="32">
        <v>1459</v>
      </c>
      <c r="BH20" s="32">
        <v>1483</v>
      </c>
      <c r="BI20" s="32">
        <v>1634</v>
      </c>
      <c r="BJ20" s="32">
        <v>1539</v>
      </c>
      <c r="BK20" s="32">
        <v>1363</v>
      </c>
      <c r="BL20" s="32">
        <v>1422</v>
      </c>
      <c r="BM20" s="32">
        <v>1269</v>
      </c>
      <c r="BN20" s="32">
        <v>1339</v>
      </c>
      <c r="BP20" s="56"/>
    </row>
    <row r="21" spans="2:68" x14ac:dyDescent="0.35">
      <c r="B21" s="50" t="s">
        <v>149</v>
      </c>
      <c r="C21" s="50"/>
      <c r="D21" s="50"/>
      <c r="E21" s="50"/>
      <c r="F21" s="50"/>
      <c r="G21" s="50"/>
      <c r="H21" s="32"/>
      <c r="I21" s="32"/>
      <c r="J21" s="32"/>
      <c r="K21" s="32"/>
      <c r="L21" s="32">
        <v>438</v>
      </c>
      <c r="M21" s="32">
        <v>208</v>
      </c>
      <c r="N21" s="32">
        <v>197</v>
      </c>
      <c r="O21" s="32">
        <v>167</v>
      </c>
      <c r="P21" s="32">
        <v>201</v>
      </c>
      <c r="Q21" s="32">
        <v>266</v>
      </c>
      <c r="R21" s="32">
        <v>221</v>
      </c>
      <c r="S21" s="32">
        <v>196</v>
      </c>
      <c r="T21" s="32">
        <v>208</v>
      </c>
      <c r="U21" s="32">
        <v>207</v>
      </c>
      <c r="V21" s="32">
        <v>213</v>
      </c>
      <c r="W21" s="32">
        <v>269</v>
      </c>
      <c r="X21" s="32">
        <v>263</v>
      </c>
      <c r="Y21" s="32">
        <v>248</v>
      </c>
      <c r="Z21" s="32">
        <v>259</v>
      </c>
      <c r="AA21" s="32">
        <v>275</v>
      </c>
      <c r="AB21" s="32">
        <v>208</v>
      </c>
      <c r="AC21" s="32">
        <v>193</v>
      </c>
      <c r="AD21" s="32">
        <v>206</v>
      </c>
      <c r="AE21" s="32">
        <v>168</v>
      </c>
      <c r="AF21" s="32">
        <v>171</v>
      </c>
      <c r="AG21" s="32">
        <v>186</v>
      </c>
      <c r="AH21" s="32">
        <v>186</v>
      </c>
      <c r="AI21" s="32">
        <v>170</v>
      </c>
      <c r="AJ21" s="32">
        <v>230</v>
      </c>
      <c r="AK21" s="32">
        <v>250</v>
      </c>
      <c r="AL21" s="32">
        <v>285</v>
      </c>
      <c r="AM21" s="32">
        <v>311</v>
      </c>
      <c r="AN21" s="32">
        <v>314</v>
      </c>
      <c r="AO21" s="32">
        <v>333</v>
      </c>
      <c r="AP21" s="32">
        <v>412</v>
      </c>
      <c r="AQ21" s="32">
        <v>348</v>
      </c>
      <c r="AR21" s="32">
        <v>487</v>
      </c>
      <c r="AS21" s="32">
        <v>327</v>
      </c>
      <c r="AT21" s="32">
        <v>286</v>
      </c>
      <c r="AU21" s="32">
        <v>237</v>
      </c>
      <c r="AV21" s="32">
        <v>366</v>
      </c>
      <c r="AW21" s="32">
        <v>288</v>
      </c>
      <c r="AX21" s="32">
        <v>317</v>
      </c>
      <c r="AY21" s="32">
        <v>360</v>
      </c>
      <c r="AZ21" s="32">
        <v>356</v>
      </c>
      <c r="BA21" s="32">
        <v>408</v>
      </c>
      <c r="BB21" s="32">
        <v>389</v>
      </c>
      <c r="BC21" s="32">
        <v>400</v>
      </c>
      <c r="BD21" s="32">
        <v>399</v>
      </c>
      <c r="BE21" s="32">
        <v>346</v>
      </c>
      <c r="BF21" s="32">
        <v>313</v>
      </c>
      <c r="BG21" s="32">
        <v>271</v>
      </c>
      <c r="BH21" s="32">
        <v>231</v>
      </c>
      <c r="BI21" s="32">
        <v>269</v>
      </c>
      <c r="BJ21" s="32">
        <v>308</v>
      </c>
      <c r="BK21" s="32">
        <v>301</v>
      </c>
      <c r="BL21" s="32">
        <v>270</v>
      </c>
      <c r="BM21" s="32">
        <v>249</v>
      </c>
      <c r="BN21" s="32">
        <v>262</v>
      </c>
      <c r="BP21" s="56"/>
    </row>
    <row r="22" spans="2:68" x14ac:dyDescent="0.35">
      <c r="B22" s="62" t="s">
        <v>150</v>
      </c>
      <c r="C22" s="62"/>
      <c r="D22" s="62"/>
      <c r="E22" s="62"/>
      <c r="F22" s="62"/>
      <c r="G22" s="62"/>
      <c r="H22" s="45"/>
      <c r="I22" s="45"/>
      <c r="J22" s="45"/>
      <c r="K22" s="45"/>
      <c r="L22" s="45">
        <v>1472</v>
      </c>
      <c r="M22" s="45">
        <v>1205</v>
      </c>
      <c r="N22" s="45">
        <v>1050</v>
      </c>
      <c r="O22" s="45">
        <v>926</v>
      </c>
      <c r="P22" s="45">
        <v>1047</v>
      </c>
      <c r="Q22" s="45">
        <v>1118</v>
      </c>
      <c r="R22" s="45">
        <v>1051</v>
      </c>
      <c r="S22" s="45">
        <v>941</v>
      </c>
      <c r="T22" s="45">
        <v>1018</v>
      </c>
      <c r="U22" s="45">
        <v>1066</v>
      </c>
      <c r="V22" s="45">
        <v>1074</v>
      </c>
      <c r="W22" s="45">
        <v>973</v>
      </c>
      <c r="X22" s="45">
        <v>838</v>
      </c>
      <c r="Y22" s="45">
        <v>915</v>
      </c>
      <c r="Z22" s="45">
        <v>916</v>
      </c>
      <c r="AA22" s="45">
        <v>868</v>
      </c>
      <c r="AB22" s="45">
        <v>793</v>
      </c>
      <c r="AC22" s="45">
        <v>814</v>
      </c>
      <c r="AD22" s="45">
        <v>927</v>
      </c>
      <c r="AE22" s="45">
        <v>939</v>
      </c>
      <c r="AF22" s="45">
        <v>1141</v>
      </c>
      <c r="AG22" s="45">
        <v>1184</v>
      </c>
      <c r="AH22" s="45">
        <v>1307</v>
      </c>
      <c r="AI22" s="45">
        <v>1420</v>
      </c>
      <c r="AJ22" s="45">
        <v>1570</v>
      </c>
      <c r="AK22" s="45">
        <v>1593</v>
      </c>
      <c r="AL22" s="45">
        <v>1659</v>
      </c>
      <c r="AM22" s="45">
        <v>1960</v>
      </c>
      <c r="AN22" s="45">
        <v>1878</v>
      </c>
      <c r="AO22" s="45">
        <v>1757</v>
      </c>
      <c r="AP22" s="45">
        <v>1239</v>
      </c>
      <c r="AQ22" s="45">
        <v>1078</v>
      </c>
      <c r="AR22" s="45">
        <v>1496</v>
      </c>
      <c r="AS22" s="45">
        <v>1211</v>
      </c>
      <c r="AT22" s="45">
        <v>1093</v>
      </c>
      <c r="AU22" s="45">
        <v>1070</v>
      </c>
      <c r="AV22" s="45">
        <v>1303</v>
      </c>
      <c r="AW22" s="45">
        <v>1463</v>
      </c>
      <c r="AX22" s="45">
        <v>1553</v>
      </c>
      <c r="AY22" s="45">
        <v>1733</v>
      </c>
      <c r="AZ22" s="45">
        <v>1798</v>
      </c>
      <c r="BA22" s="45">
        <v>2658</v>
      </c>
      <c r="BB22" s="45">
        <v>2689</v>
      </c>
      <c r="BC22" s="45">
        <v>2270</v>
      </c>
      <c r="BD22" s="45">
        <v>2277</v>
      </c>
      <c r="BE22" s="45">
        <v>2230</v>
      </c>
      <c r="BF22" s="45">
        <v>1714</v>
      </c>
      <c r="BG22" s="45">
        <v>1771</v>
      </c>
      <c r="BH22" s="45">
        <v>1732</v>
      </c>
      <c r="BI22" s="45">
        <v>1925</v>
      </c>
      <c r="BJ22" s="45">
        <v>1938</v>
      </c>
      <c r="BK22" s="45">
        <v>1744</v>
      </c>
      <c r="BL22" s="45">
        <v>1747</v>
      </c>
      <c r="BM22" s="45">
        <v>1691</v>
      </c>
      <c r="BN22" s="45">
        <v>1663</v>
      </c>
      <c r="BP22" s="56"/>
    </row>
    <row r="23" spans="2:68" x14ac:dyDescent="0.35">
      <c r="B23" s="50" t="s">
        <v>151</v>
      </c>
      <c r="C23" s="50"/>
      <c r="D23" s="50"/>
      <c r="E23" s="50"/>
      <c r="F23" s="50"/>
      <c r="G23" s="50"/>
      <c r="H23" s="32"/>
      <c r="I23" s="32"/>
      <c r="J23" s="32"/>
      <c r="K23" s="32"/>
      <c r="L23" s="32">
        <v>1221</v>
      </c>
      <c r="M23" s="32">
        <v>1152</v>
      </c>
      <c r="N23" s="32">
        <v>963</v>
      </c>
      <c r="O23" s="32">
        <v>1071</v>
      </c>
      <c r="P23" s="32">
        <v>1070</v>
      </c>
      <c r="Q23" s="32">
        <v>1018</v>
      </c>
      <c r="R23" s="32">
        <v>1030</v>
      </c>
      <c r="S23" s="32">
        <v>1052</v>
      </c>
      <c r="T23" s="32">
        <v>1041</v>
      </c>
      <c r="U23" s="32">
        <v>1030</v>
      </c>
      <c r="V23" s="32">
        <v>1017</v>
      </c>
      <c r="W23" s="32">
        <v>1064</v>
      </c>
      <c r="X23" s="32">
        <v>1064</v>
      </c>
      <c r="Y23" s="32">
        <v>1043</v>
      </c>
      <c r="Z23" s="32">
        <v>1043</v>
      </c>
      <c r="AA23" s="32">
        <v>1062</v>
      </c>
      <c r="AB23" s="32">
        <v>1038</v>
      </c>
      <c r="AC23" s="32">
        <v>1021</v>
      </c>
      <c r="AD23" s="32">
        <v>1051</v>
      </c>
      <c r="AE23" s="32">
        <v>1043</v>
      </c>
      <c r="AF23" s="32">
        <v>1017</v>
      </c>
      <c r="AG23" s="32">
        <v>1004</v>
      </c>
      <c r="AH23" s="32">
        <v>1254</v>
      </c>
      <c r="AI23" s="32">
        <v>1366</v>
      </c>
      <c r="AJ23" s="32">
        <v>1343</v>
      </c>
      <c r="AK23" s="32">
        <v>1550</v>
      </c>
      <c r="AL23" s="32">
        <v>1547</v>
      </c>
      <c r="AM23" s="32">
        <v>1525</v>
      </c>
      <c r="AN23" s="32">
        <v>1560</v>
      </c>
      <c r="AO23" s="32">
        <v>1603</v>
      </c>
      <c r="AP23" s="32">
        <v>2041</v>
      </c>
      <c r="AQ23" s="32">
        <v>1491</v>
      </c>
      <c r="AR23" s="32">
        <v>1642</v>
      </c>
      <c r="AS23" s="32">
        <v>1635</v>
      </c>
      <c r="AT23" s="32">
        <v>1485</v>
      </c>
      <c r="AU23" s="32">
        <v>1514</v>
      </c>
      <c r="AV23" s="32">
        <v>1528</v>
      </c>
      <c r="AW23" s="32">
        <v>1520</v>
      </c>
      <c r="AX23" s="32">
        <v>1518</v>
      </c>
      <c r="AY23" s="32">
        <v>1425</v>
      </c>
      <c r="AZ23" s="32">
        <v>1426</v>
      </c>
      <c r="BA23" s="32">
        <v>1941</v>
      </c>
      <c r="BB23" s="32">
        <v>1632</v>
      </c>
      <c r="BC23" s="32">
        <v>1620</v>
      </c>
      <c r="BD23" s="32">
        <v>1613</v>
      </c>
      <c r="BE23" s="32">
        <v>1609</v>
      </c>
      <c r="BF23" s="32">
        <v>1959</v>
      </c>
      <c r="BG23" s="32">
        <v>1933</v>
      </c>
      <c r="BH23" s="32">
        <v>1921</v>
      </c>
      <c r="BI23" s="32">
        <v>1923</v>
      </c>
      <c r="BJ23" s="32">
        <v>1933</v>
      </c>
      <c r="BK23" s="32">
        <v>1921</v>
      </c>
      <c r="BL23" s="32">
        <v>1976</v>
      </c>
      <c r="BM23" s="32">
        <v>1956</v>
      </c>
      <c r="BN23" s="32">
        <v>1973</v>
      </c>
      <c r="BP23" s="56"/>
    </row>
    <row r="24" spans="2:68" x14ac:dyDescent="0.35">
      <c r="B24" s="50" t="s">
        <v>152</v>
      </c>
      <c r="C24" s="50"/>
      <c r="D24" s="50"/>
      <c r="E24" s="50"/>
      <c r="F24" s="50"/>
      <c r="G24" s="50"/>
      <c r="H24" s="32"/>
      <c r="I24" s="32"/>
      <c r="J24" s="32"/>
      <c r="K24" s="32"/>
      <c r="L24" s="32">
        <v>83</v>
      </c>
      <c r="M24" s="32">
        <v>82</v>
      </c>
      <c r="N24" s="32">
        <v>79</v>
      </c>
      <c r="O24" s="32">
        <v>87</v>
      </c>
      <c r="P24" s="32">
        <v>90</v>
      </c>
      <c r="Q24" s="32">
        <v>91</v>
      </c>
      <c r="R24" s="32">
        <v>91</v>
      </c>
      <c r="S24" s="32">
        <v>43</v>
      </c>
      <c r="T24" s="32">
        <v>43</v>
      </c>
      <c r="U24" s="32">
        <v>44</v>
      </c>
      <c r="V24" s="32">
        <v>43</v>
      </c>
      <c r="W24" s="32">
        <v>65</v>
      </c>
      <c r="X24" s="32">
        <v>66</v>
      </c>
      <c r="Y24" s="32">
        <v>66</v>
      </c>
      <c r="Z24" s="32">
        <v>66</v>
      </c>
      <c r="AA24" s="32">
        <v>64</v>
      </c>
      <c r="AB24" s="32">
        <v>65</v>
      </c>
      <c r="AC24" s="32">
        <v>66</v>
      </c>
      <c r="AD24" s="32">
        <v>67</v>
      </c>
      <c r="AE24" s="32">
        <v>59</v>
      </c>
      <c r="AF24" s="32">
        <v>60</v>
      </c>
      <c r="AG24" s="32">
        <v>61</v>
      </c>
      <c r="AH24" s="32">
        <v>61</v>
      </c>
      <c r="AI24" s="32">
        <v>54</v>
      </c>
      <c r="AJ24" s="32">
        <v>54</v>
      </c>
      <c r="AK24" s="32">
        <v>54</v>
      </c>
      <c r="AL24" s="32">
        <v>54</v>
      </c>
      <c r="AM24" s="32">
        <v>56</v>
      </c>
      <c r="AN24" s="32">
        <v>57</v>
      </c>
      <c r="AO24" s="32">
        <v>58</v>
      </c>
      <c r="AP24" s="32">
        <v>58</v>
      </c>
      <c r="AQ24" s="32">
        <v>58</v>
      </c>
      <c r="AR24" s="32">
        <v>55</v>
      </c>
      <c r="AS24" s="32">
        <v>55</v>
      </c>
      <c r="AT24" s="32">
        <v>56</v>
      </c>
      <c r="AU24" s="32">
        <v>66</v>
      </c>
      <c r="AV24" s="32">
        <v>65</v>
      </c>
      <c r="AW24" s="32">
        <v>67</v>
      </c>
      <c r="AX24" s="32">
        <v>70</v>
      </c>
      <c r="AY24" s="32">
        <v>50</v>
      </c>
      <c r="AZ24" s="32">
        <v>50</v>
      </c>
      <c r="BA24" s="32">
        <v>51</v>
      </c>
      <c r="BB24" s="32">
        <v>48</v>
      </c>
      <c r="BC24" s="32">
        <v>53</v>
      </c>
      <c r="BD24" s="32">
        <v>55</v>
      </c>
      <c r="BE24" s="32">
        <v>58</v>
      </c>
      <c r="BF24" s="32">
        <v>56</v>
      </c>
      <c r="BG24" s="32">
        <v>52</v>
      </c>
      <c r="BH24" s="32">
        <v>50</v>
      </c>
      <c r="BI24" s="32">
        <v>48</v>
      </c>
      <c r="BJ24" s="32">
        <v>47</v>
      </c>
      <c r="BK24" s="32">
        <v>42</v>
      </c>
      <c r="BL24" s="32">
        <v>43</v>
      </c>
      <c r="BM24" s="32">
        <v>46</v>
      </c>
      <c r="BN24" s="32">
        <v>48</v>
      </c>
      <c r="BP24" s="56"/>
    </row>
    <row r="25" spans="2:68" x14ac:dyDescent="0.35">
      <c r="B25" s="50" t="s">
        <v>153</v>
      </c>
      <c r="C25" s="50"/>
      <c r="D25" s="50"/>
      <c r="E25" s="50"/>
      <c r="F25" s="50"/>
      <c r="G25" s="50"/>
      <c r="H25" s="32"/>
      <c r="I25" s="32"/>
      <c r="J25" s="32"/>
      <c r="K25" s="32"/>
      <c r="L25" s="32">
        <v>432</v>
      </c>
      <c r="M25" s="32">
        <v>408</v>
      </c>
      <c r="N25" s="32">
        <v>393</v>
      </c>
      <c r="O25" s="32">
        <v>404</v>
      </c>
      <c r="P25" s="32">
        <v>404</v>
      </c>
      <c r="Q25" s="32">
        <v>332</v>
      </c>
      <c r="R25" s="32">
        <v>325</v>
      </c>
      <c r="S25" s="32">
        <v>364</v>
      </c>
      <c r="T25" s="32">
        <v>355</v>
      </c>
      <c r="U25" s="32">
        <v>354</v>
      </c>
      <c r="V25" s="32">
        <v>344</v>
      </c>
      <c r="W25" s="32">
        <v>336</v>
      </c>
      <c r="X25" s="32">
        <v>336</v>
      </c>
      <c r="Y25" s="32">
        <v>341</v>
      </c>
      <c r="Z25" s="32">
        <v>345</v>
      </c>
      <c r="AA25" s="32">
        <v>354</v>
      </c>
      <c r="AB25" s="32">
        <v>349</v>
      </c>
      <c r="AC25" s="32">
        <v>343</v>
      </c>
      <c r="AD25" s="32">
        <v>354</v>
      </c>
      <c r="AE25" s="32">
        <v>367</v>
      </c>
      <c r="AF25" s="32">
        <v>372</v>
      </c>
      <c r="AG25" s="32">
        <v>371</v>
      </c>
      <c r="AH25" s="32">
        <v>312</v>
      </c>
      <c r="AI25" s="32">
        <v>308</v>
      </c>
      <c r="AJ25" s="32">
        <v>297</v>
      </c>
      <c r="AK25" s="32">
        <v>635</v>
      </c>
      <c r="AL25" s="32">
        <v>631</v>
      </c>
      <c r="AM25" s="32">
        <v>358</v>
      </c>
      <c r="AN25" s="32">
        <v>476</v>
      </c>
      <c r="AO25" s="32">
        <v>473</v>
      </c>
      <c r="AP25" s="32">
        <v>438</v>
      </c>
      <c r="AQ25" s="32">
        <v>436</v>
      </c>
      <c r="AR25" s="32">
        <v>431</v>
      </c>
      <c r="AS25" s="32">
        <v>429</v>
      </c>
      <c r="AT25" s="32">
        <v>424</v>
      </c>
      <c r="AU25" s="32">
        <v>400</v>
      </c>
      <c r="AV25" s="32">
        <v>411</v>
      </c>
      <c r="AW25" s="32">
        <v>416</v>
      </c>
      <c r="AX25" s="32">
        <v>411</v>
      </c>
      <c r="AY25" s="32">
        <v>405</v>
      </c>
      <c r="AZ25" s="32">
        <v>422</v>
      </c>
      <c r="BA25" s="32">
        <v>463</v>
      </c>
      <c r="BB25" s="32">
        <v>437</v>
      </c>
      <c r="BC25" s="32">
        <v>428</v>
      </c>
      <c r="BD25" s="32">
        <v>413</v>
      </c>
      <c r="BE25" s="32">
        <v>402</v>
      </c>
      <c r="BF25" s="32">
        <v>396</v>
      </c>
      <c r="BG25" s="32">
        <v>356</v>
      </c>
      <c r="BH25" s="32">
        <v>339</v>
      </c>
      <c r="BI25" s="32">
        <v>331</v>
      </c>
      <c r="BJ25" s="32">
        <v>351</v>
      </c>
      <c r="BK25" s="32">
        <v>398</v>
      </c>
      <c r="BL25" s="32">
        <v>382</v>
      </c>
      <c r="BM25" s="32">
        <v>345</v>
      </c>
      <c r="BN25" s="32">
        <v>332</v>
      </c>
      <c r="BP25" s="56"/>
    </row>
    <row r="26" spans="2:68" x14ac:dyDescent="0.35">
      <c r="B26" s="62" t="s">
        <v>154</v>
      </c>
      <c r="C26" s="62"/>
      <c r="D26" s="62"/>
      <c r="E26" s="62"/>
      <c r="F26" s="62"/>
      <c r="G26" s="62"/>
      <c r="H26" s="45"/>
      <c r="I26" s="45"/>
      <c r="J26" s="45"/>
      <c r="K26" s="45"/>
      <c r="L26" s="45">
        <v>3208</v>
      </c>
      <c r="M26" s="45">
        <v>2847</v>
      </c>
      <c r="N26" s="45">
        <v>2485</v>
      </c>
      <c r="O26" s="45">
        <v>2489</v>
      </c>
      <c r="P26" s="45">
        <v>2610</v>
      </c>
      <c r="Q26" s="45">
        <v>2559</v>
      </c>
      <c r="R26" s="45">
        <v>2497</v>
      </c>
      <c r="S26" s="45">
        <v>2399</v>
      </c>
      <c r="T26" s="45">
        <v>2458</v>
      </c>
      <c r="U26" s="45">
        <v>2494</v>
      </c>
      <c r="V26" s="45">
        <v>2478</v>
      </c>
      <c r="W26" s="45">
        <v>2439</v>
      </c>
      <c r="X26" s="45">
        <v>2304</v>
      </c>
      <c r="Y26" s="45">
        <v>2366</v>
      </c>
      <c r="Z26" s="45">
        <v>2370</v>
      </c>
      <c r="AA26" s="45">
        <v>2348</v>
      </c>
      <c r="AB26" s="45">
        <v>2246</v>
      </c>
      <c r="AC26" s="45">
        <v>2243</v>
      </c>
      <c r="AD26" s="45">
        <v>2400</v>
      </c>
      <c r="AE26" s="45">
        <v>2409</v>
      </c>
      <c r="AF26" s="45">
        <v>2590</v>
      </c>
      <c r="AG26" s="45">
        <v>2620</v>
      </c>
      <c r="AH26" s="45">
        <v>2935</v>
      </c>
      <c r="AI26" s="45">
        <v>3147</v>
      </c>
      <c r="AJ26" s="45">
        <v>3264</v>
      </c>
      <c r="AK26" s="45">
        <v>3832</v>
      </c>
      <c r="AL26" s="45">
        <v>3891</v>
      </c>
      <c r="AM26" s="45">
        <v>3898</v>
      </c>
      <c r="AN26" s="45">
        <v>3970</v>
      </c>
      <c r="AO26" s="45">
        <v>3891</v>
      </c>
      <c r="AP26" s="45">
        <v>3777</v>
      </c>
      <c r="AQ26" s="45">
        <v>3064</v>
      </c>
      <c r="AR26" s="45">
        <v>3623</v>
      </c>
      <c r="AS26" s="45">
        <v>3331</v>
      </c>
      <c r="AT26" s="45">
        <v>3058</v>
      </c>
      <c r="AU26" s="45">
        <v>3050</v>
      </c>
      <c r="AV26" s="45">
        <v>3308</v>
      </c>
      <c r="AW26" s="45">
        <v>3466</v>
      </c>
      <c r="AX26" s="45">
        <v>3553</v>
      </c>
      <c r="AY26" s="45">
        <v>3613</v>
      </c>
      <c r="AZ26" s="45">
        <v>3695</v>
      </c>
      <c r="BA26" s="45">
        <v>5113</v>
      </c>
      <c r="BB26" s="45">
        <v>4806</v>
      </c>
      <c r="BC26" s="45">
        <v>4371</v>
      </c>
      <c r="BD26" s="45">
        <v>4358</v>
      </c>
      <c r="BE26" s="45">
        <v>4299</v>
      </c>
      <c r="BF26" s="45">
        <v>4126</v>
      </c>
      <c r="BG26" s="45">
        <v>4112</v>
      </c>
      <c r="BH26" s="45">
        <v>4042</v>
      </c>
      <c r="BI26" s="45">
        <v>4227</v>
      </c>
      <c r="BJ26" s="45">
        <v>4269</v>
      </c>
      <c r="BK26" s="45">
        <v>4106</v>
      </c>
      <c r="BL26" s="45">
        <v>4148</v>
      </c>
      <c r="BM26" s="45">
        <v>4039</v>
      </c>
      <c r="BN26" s="45">
        <v>4015</v>
      </c>
      <c r="BP26" s="56"/>
    </row>
    <row r="27" spans="2:68" x14ac:dyDescent="0.35">
      <c r="B27" s="50"/>
      <c r="C27" s="50"/>
      <c r="D27" s="50"/>
      <c r="E27" s="50"/>
      <c r="F27" s="50"/>
      <c r="G27" s="50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P27" s="56"/>
    </row>
    <row r="28" spans="2:68" x14ac:dyDescent="0.35">
      <c r="B28" s="50" t="s">
        <v>155</v>
      </c>
      <c r="C28" s="50"/>
      <c r="D28" s="50"/>
      <c r="E28" s="50"/>
      <c r="F28" s="50"/>
      <c r="G28" s="50"/>
      <c r="H28" s="32"/>
      <c r="I28" s="32"/>
      <c r="J28" s="32"/>
      <c r="K28" s="32"/>
      <c r="L28" s="32">
        <v>1378</v>
      </c>
      <c r="M28" s="32">
        <v>2193</v>
      </c>
      <c r="N28" s="32">
        <v>2261</v>
      </c>
      <c r="O28" s="32">
        <v>2279</v>
      </c>
      <c r="P28" s="32">
        <v>2244</v>
      </c>
      <c r="Q28" s="32">
        <v>2149</v>
      </c>
      <c r="R28" s="32">
        <v>2183</v>
      </c>
      <c r="S28" s="32">
        <v>2071</v>
      </c>
      <c r="T28" s="32">
        <v>2096</v>
      </c>
      <c r="U28" s="32">
        <v>2156</v>
      </c>
      <c r="V28" s="32">
        <v>2158</v>
      </c>
      <c r="W28" s="32">
        <v>2028</v>
      </c>
      <c r="X28" s="32">
        <v>2023</v>
      </c>
      <c r="Y28" s="32">
        <v>2008</v>
      </c>
      <c r="Z28" s="32">
        <v>1986</v>
      </c>
      <c r="AA28" s="32">
        <v>2005</v>
      </c>
      <c r="AB28" s="32">
        <v>1968</v>
      </c>
      <c r="AC28" s="32">
        <v>1973</v>
      </c>
      <c r="AD28" s="32">
        <v>2031</v>
      </c>
      <c r="AE28" s="32">
        <v>2019</v>
      </c>
      <c r="AF28" s="32">
        <v>2050</v>
      </c>
      <c r="AG28" s="32">
        <v>2079</v>
      </c>
      <c r="AH28" s="32">
        <v>1628</v>
      </c>
      <c r="AI28" s="32">
        <v>1604</v>
      </c>
      <c r="AJ28" s="32">
        <v>1725</v>
      </c>
      <c r="AK28" s="32">
        <v>1691</v>
      </c>
      <c r="AL28" s="32">
        <v>1839</v>
      </c>
      <c r="AM28" s="32">
        <v>2193</v>
      </c>
      <c r="AN28" s="32">
        <v>2072</v>
      </c>
      <c r="AO28" s="32">
        <v>2117</v>
      </c>
      <c r="AP28" s="32">
        <v>2125</v>
      </c>
      <c r="AQ28" s="32">
        <v>2391</v>
      </c>
      <c r="AR28" s="32">
        <v>1847</v>
      </c>
      <c r="AS28" s="32">
        <v>1959</v>
      </c>
      <c r="AT28" s="32">
        <v>2052</v>
      </c>
      <c r="AU28" s="32">
        <v>2281</v>
      </c>
      <c r="AV28" s="32">
        <v>2259</v>
      </c>
      <c r="AW28" s="32">
        <v>2486</v>
      </c>
      <c r="AX28" s="32">
        <v>2533</v>
      </c>
      <c r="AY28" s="32">
        <v>2409</v>
      </c>
      <c r="AZ28" s="32">
        <v>2592</v>
      </c>
      <c r="BA28" s="32">
        <v>2835</v>
      </c>
      <c r="BB28" s="32">
        <v>2853</v>
      </c>
      <c r="BC28" s="32">
        <v>2696</v>
      </c>
      <c r="BD28" s="32">
        <v>2585</v>
      </c>
      <c r="BE28" s="32">
        <v>2664</v>
      </c>
      <c r="BF28" s="32">
        <v>2622</v>
      </c>
      <c r="BG28" s="32">
        <v>1967</v>
      </c>
      <c r="BH28" s="32">
        <v>1988</v>
      </c>
      <c r="BI28" s="32">
        <v>1931</v>
      </c>
      <c r="BJ28" s="32">
        <v>1813</v>
      </c>
      <c r="BK28" s="32">
        <v>1653</v>
      </c>
      <c r="BL28" s="32">
        <v>1694</v>
      </c>
      <c r="BM28" s="32">
        <v>1720</v>
      </c>
      <c r="BN28" s="32">
        <v>1693</v>
      </c>
      <c r="BP28" s="56"/>
    </row>
    <row r="29" spans="2:68" x14ac:dyDescent="0.35">
      <c r="B29" s="50" t="s">
        <v>156</v>
      </c>
      <c r="C29" s="50"/>
      <c r="D29" s="50"/>
      <c r="E29" s="50"/>
      <c r="F29" s="50"/>
      <c r="G29" s="50"/>
      <c r="H29" s="32"/>
      <c r="I29" s="32"/>
      <c r="J29" s="32"/>
      <c r="K29" s="32"/>
      <c r="L29" s="32">
        <v>4561</v>
      </c>
      <c r="M29" s="32">
        <v>5014</v>
      </c>
      <c r="N29" s="32">
        <v>4720</v>
      </c>
      <c r="O29" s="32">
        <v>4742</v>
      </c>
      <c r="P29" s="32">
        <v>4829</v>
      </c>
      <c r="Q29" s="32">
        <v>4683</v>
      </c>
      <c r="R29" s="32">
        <v>4654</v>
      </c>
      <c r="S29" s="32">
        <v>4445</v>
      </c>
      <c r="T29" s="32">
        <v>4529</v>
      </c>
      <c r="U29" s="32">
        <v>4624</v>
      </c>
      <c r="V29" s="32">
        <v>4610</v>
      </c>
      <c r="W29" s="32">
        <v>4442</v>
      </c>
      <c r="X29" s="32">
        <v>4326</v>
      </c>
      <c r="Y29" s="32">
        <v>4373</v>
      </c>
      <c r="Z29" s="32">
        <v>4356</v>
      </c>
      <c r="AA29" s="32">
        <v>4353</v>
      </c>
      <c r="AB29" s="32">
        <v>4213</v>
      </c>
      <c r="AC29" s="32">
        <v>4217</v>
      </c>
      <c r="AD29" s="32">
        <v>4430</v>
      </c>
      <c r="AE29" s="32">
        <v>4428</v>
      </c>
      <c r="AF29" s="32">
        <v>4640</v>
      </c>
      <c r="AG29" s="32">
        <v>4698</v>
      </c>
      <c r="AH29" s="32">
        <v>4563</v>
      </c>
      <c r="AI29" s="32">
        <v>4752</v>
      </c>
      <c r="AJ29" s="32">
        <v>4989</v>
      </c>
      <c r="AK29" s="32">
        <v>5522</v>
      </c>
      <c r="AL29" s="32">
        <v>5730</v>
      </c>
      <c r="AM29" s="32">
        <v>6091</v>
      </c>
      <c r="AN29" s="32">
        <v>6042</v>
      </c>
      <c r="AO29" s="32">
        <v>6009</v>
      </c>
      <c r="AP29" s="32">
        <v>5903</v>
      </c>
      <c r="AQ29" s="32">
        <v>5455</v>
      </c>
      <c r="AR29" s="32">
        <v>5470</v>
      </c>
      <c r="AS29" s="32">
        <v>5290</v>
      </c>
      <c r="AT29" s="32">
        <v>5111</v>
      </c>
      <c r="AU29" s="32">
        <v>5331</v>
      </c>
      <c r="AV29" s="32">
        <v>5567</v>
      </c>
      <c r="AW29" s="32">
        <v>5952</v>
      </c>
      <c r="AX29" s="32">
        <v>6086</v>
      </c>
      <c r="AY29" s="32">
        <v>6022</v>
      </c>
      <c r="AZ29" s="32">
        <v>6287</v>
      </c>
      <c r="BA29" s="32">
        <v>7948</v>
      </c>
      <c r="BB29" s="32">
        <v>7659</v>
      </c>
      <c r="BC29" s="32">
        <v>7067</v>
      </c>
      <c r="BD29" s="32">
        <v>6944</v>
      </c>
      <c r="BE29" s="32">
        <v>6963</v>
      </c>
      <c r="BF29" s="32">
        <v>6748</v>
      </c>
      <c r="BG29" s="32">
        <v>6078</v>
      </c>
      <c r="BH29" s="32">
        <v>6030</v>
      </c>
      <c r="BI29" s="32">
        <v>6158</v>
      </c>
      <c r="BJ29" s="32">
        <v>6082</v>
      </c>
      <c r="BK29" s="32">
        <v>5759</v>
      </c>
      <c r="BL29" s="32">
        <v>5842</v>
      </c>
      <c r="BM29" s="32">
        <v>5759</v>
      </c>
      <c r="BN29" s="32">
        <v>5708</v>
      </c>
      <c r="BP29" s="56"/>
    </row>
    <row r="30" spans="2:68" x14ac:dyDescent="0.35">
      <c r="BP30" s="56"/>
    </row>
    <row r="31" spans="2:68" x14ac:dyDescent="0.35">
      <c r="BE31" s="6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EC696-82BB-4EE4-B4E4-FFB657804401}">
  <dimension ref="B2:U27"/>
  <sheetViews>
    <sheetView tabSelected="1" zoomScaleNormal="100" zoomScaleSheetLayoutView="100" workbookViewId="0">
      <selection activeCell="C32" sqref="C32"/>
    </sheetView>
  </sheetViews>
  <sheetFormatPr defaultColWidth="8.90625" defaultRowHeight="14.5" x14ac:dyDescent="0.35"/>
  <cols>
    <col min="1" max="5" width="10.08984375" style="1" customWidth="1"/>
    <col min="6" max="9" width="10" style="1" customWidth="1"/>
    <col min="10" max="16384" width="8.90625" style="1"/>
  </cols>
  <sheetData>
    <row r="2" spans="2:21" ht="18.5" x14ac:dyDescent="0.35">
      <c r="D2" s="24" t="s">
        <v>5</v>
      </c>
      <c r="E2" s="24"/>
    </row>
    <row r="3" spans="2:21" x14ac:dyDescent="0.35">
      <c r="D3" s="3" t="s">
        <v>165</v>
      </c>
      <c r="E3" s="3"/>
    </row>
    <row r="5" spans="2:21" ht="8" customHeight="1" x14ac:dyDescent="0.35">
      <c r="B5" s="25"/>
      <c r="C5" s="25"/>
      <c r="D5" s="25"/>
    </row>
    <row r="6" spans="2:21" ht="17" customHeight="1" x14ac:dyDescent="0.35">
      <c r="B6" s="26"/>
      <c r="C6" s="26"/>
      <c r="D6" s="26"/>
      <c r="E6" s="71" t="s">
        <v>195</v>
      </c>
      <c r="F6" s="71" t="s">
        <v>190</v>
      </c>
      <c r="G6" s="71" t="s">
        <v>177</v>
      </c>
      <c r="H6" s="20" t="s">
        <v>37</v>
      </c>
      <c r="I6" s="20" t="s">
        <v>38</v>
      </c>
      <c r="J6" s="71" t="s">
        <v>191</v>
      </c>
      <c r="K6" s="71" t="s">
        <v>192</v>
      </c>
      <c r="L6" s="20" t="s">
        <v>189</v>
      </c>
    </row>
    <row r="7" spans="2:21" x14ac:dyDescent="0.35">
      <c r="B7" s="26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21" ht="16.5" x14ac:dyDescent="0.35">
      <c r="B8" s="28" t="s">
        <v>179</v>
      </c>
      <c r="C8" s="28"/>
      <c r="D8" s="28"/>
      <c r="E8" s="29">
        <v>1124</v>
      </c>
      <c r="F8" s="29">
        <v>1116</v>
      </c>
      <c r="G8" s="29">
        <v>1217</v>
      </c>
      <c r="H8" s="30">
        <v>1</v>
      </c>
      <c r="I8" s="30">
        <v>-8</v>
      </c>
      <c r="J8" s="29">
        <v>3360</v>
      </c>
      <c r="K8" s="29">
        <v>3621</v>
      </c>
      <c r="L8" s="30">
        <v>-7</v>
      </c>
      <c r="N8" s="56"/>
      <c r="O8" s="56"/>
      <c r="P8" s="56"/>
      <c r="Q8" s="56"/>
      <c r="R8" s="56"/>
      <c r="S8" s="56"/>
      <c r="T8" s="56"/>
      <c r="U8" s="56"/>
    </row>
    <row r="9" spans="2:21" x14ac:dyDescent="0.35">
      <c r="B9" s="31" t="s">
        <v>41</v>
      </c>
      <c r="C9" s="31"/>
      <c r="D9" s="31"/>
      <c r="E9" s="32">
        <v>929</v>
      </c>
      <c r="F9" s="32">
        <v>927</v>
      </c>
      <c r="G9" s="32">
        <v>995</v>
      </c>
      <c r="H9" s="33" t="s">
        <v>194</v>
      </c>
      <c r="I9" s="33">
        <v>-7</v>
      </c>
      <c r="J9" s="32">
        <v>2773</v>
      </c>
      <c r="K9" s="32">
        <v>2985</v>
      </c>
      <c r="L9" s="33">
        <v>-7</v>
      </c>
      <c r="N9" s="56"/>
      <c r="O9" s="56"/>
      <c r="P9" s="56"/>
      <c r="Q9" s="56"/>
      <c r="R9" s="56"/>
      <c r="S9" s="56"/>
      <c r="T9" s="56"/>
      <c r="U9" s="56"/>
    </row>
    <row r="10" spans="2:21" x14ac:dyDescent="0.35">
      <c r="B10" s="31" t="s">
        <v>42</v>
      </c>
      <c r="C10" s="31"/>
      <c r="D10" s="31"/>
      <c r="E10" s="32">
        <v>195</v>
      </c>
      <c r="F10" s="32">
        <v>190</v>
      </c>
      <c r="G10" s="32">
        <v>222</v>
      </c>
      <c r="H10" s="33">
        <v>3</v>
      </c>
      <c r="I10" s="33">
        <v>-12</v>
      </c>
      <c r="J10" s="32">
        <v>587</v>
      </c>
      <c r="K10" s="32">
        <v>636</v>
      </c>
      <c r="L10" s="33">
        <v>-8</v>
      </c>
      <c r="N10" s="56"/>
      <c r="O10" s="56"/>
      <c r="P10" s="56"/>
      <c r="Q10" s="56"/>
      <c r="R10" s="56"/>
      <c r="S10" s="56"/>
      <c r="T10" s="56"/>
      <c r="U10" s="56"/>
    </row>
    <row r="11" spans="2:21" x14ac:dyDescent="0.35">
      <c r="B11" s="28" t="s">
        <v>43</v>
      </c>
      <c r="C11" s="28"/>
      <c r="D11" s="28"/>
      <c r="E11" s="29">
        <v>1666</v>
      </c>
      <c r="F11" s="29">
        <v>1677</v>
      </c>
      <c r="G11" s="29">
        <v>1967</v>
      </c>
      <c r="H11" s="30">
        <v>-1</v>
      </c>
      <c r="I11" s="30">
        <v>-15</v>
      </c>
      <c r="J11" s="29">
        <v>5058</v>
      </c>
      <c r="K11" s="29">
        <v>5792</v>
      </c>
      <c r="L11" s="30">
        <v>-13</v>
      </c>
      <c r="N11" s="56"/>
      <c r="O11" s="56"/>
      <c r="P11" s="56"/>
      <c r="Q11" s="56"/>
      <c r="R11" s="56"/>
      <c r="S11" s="56"/>
      <c r="T11" s="56"/>
      <c r="U11" s="56"/>
    </row>
    <row r="12" spans="2:21" x14ac:dyDescent="0.35">
      <c r="B12" s="31" t="s">
        <v>41</v>
      </c>
      <c r="C12" s="31"/>
      <c r="D12" s="31"/>
      <c r="E12" s="32">
        <v>1211</v>
      </c>
      <c r="F12" s="32">
        <v>1228</v>
      </c>
      <c r="G12" s="32">
        <v>1420</v>
      </c>
      <c r="H12" s="33">
        <v>-1</v>
      </c>
      <c r="I12" s="33">
        <v>-15</v>
      </c>
      <c r="J12" s="32">
        <v>3643</v>
      </c>
      <c r="K12" s="32">
        <v>4240</v>
      </c>
      <c r="L12" s="33">
        <v>-14</v>
      </c>
      <c r="N12" s="56"/>
      <c r="O12" s="56"/>
      <c r="P12" s="56"/>
      <c r="Q12" s="56"/>
      <c r="R12" s="56"/>
      <c r="S12" s="56"/>
      <c r="T12" s="56"/>
      <c r="U12" s="56"/>
    </row>
    <row r="13" spans="2:21" x14ac:dyDescent="0.35">
      <c r="B13" s="31" t="s">
        <v>42</v>
      </c>
      <c r="C13" s="31"/>
      <c r="D13" s="31"/>
      <c r="E13" s="32">
        <v>328</v>
      </c>
      <c r="F13" s="32">
        <v>325</v>
      </c>
      <c r="G13" s="32">
        <v>444</v>
      </c>
      <c r="H13" s="33">
        <v>1</v>
      </c>
      <c r="I13" s="33">
        <v>-26</v>
      </c>
      <c r="J13" s="32">
        <v>1018</v>
      </c>
      <c r="K13" s="32">
        <v>1241</v>
      </c>
      <c r="L13" s="33">
        <v>-18</v>
      </c>
      <c r="N13" s="56"/>
      <c r="O13" s="56"/>
      <c r="P13" s="56"/>
      <c r="Q13" s="56"/>
      <c r="R13" s="56"/>
      <c r="S13" s="56"/>
      <c r="T13" s="56"/>
      <c r="U13" s="56"/>
    </row>
    <row r="14" spans="2:21" x14ac:dyDescent="0.35">
      <c r="B14" s="34" t="s">
        <v>48</v>
      </c>
      <c r="C14" s="31"/>
      <c r="D14" s="31"/>
      <c r="E14" s="32">
        <v>127</v>
      </c>
      <c r="F14" s="32">
        <v>124</v>
      </c>
      <c r="G14" s="32">
        <v>103</v>
      </c>
      <c r="H14" s="33">
        <v>2</v>
      </c>
      <c r="I14" s="33">
        <v>24</v>
      </c>
      <c r="J14" s="32">
        <v>397</v>
      </c>
      <c r="K14" s="32">
        <v>311</v>
      </c>
      <c r="L14" s="33">
        <v>28</v>
      </c>
      <c r="N14" s="56"/>
      <c r="O14" s="56"/>
      <c r="P14" s="56"/>
      <c r="Q14" s="56"/>
      <c r="R14" s="56"/>
      <c r="S14" s="56"/>
      <c r="T14" s="56"/>
      <c r="U14" s="56"/>
    </row>
    <row r="15" spans="2:21" x14ac:dyDescent="0.35">
      <c r="B15" s="28" t="s">
        <v>47</v>
      </c>
      <c r="C15" s="28"/>
      <c r="D15" s="28"/>
      <c r="E15" s="29">
        <v>116</v>
      </c>
      <c r="F15" s="29">
        <v>102</v>
      </c>
      <c r="G15" s="29">
        <v>198</v>
      </c>
      <c r="H15" s="30">
        <v>14</v>
      </c>
      <c r="I15" s="30">
        <v>-41</v>
      </c>
      <c r="J15" s="29">
        <v>349</v>
      </c>
      <c r="K15" s="29">
        <v>537</v>
      </c>
      <c r="L15" s="30">
        <v>-35</v>
      </c>
      <c r="N15" s="56"/>
      <c r="O15" s="56"/>
      <c r="P15" s="56"/>
      <c r="Q15" s="56"/>
      <c r="R15" s="56"/>
      <c r="S15" s="56"/>
      <c r="T15" s="56"/>
      <c r="U15" s="56"/>
    </row>
    <row r="16" spans="2:21" x14ac:dyDescent="0.35">
      <c r="B16" s="31" t="s">
        <v>41</v>
      </c>
      <c r="C16" s="31"/>
      <c r="D16" s="31"/>
      <c r="E16" s="32">
        <v>71</v>
      </c>
      <c r="F16" s="32">
        <v>65</v>
      </c>
      <c r="G16" s="32">
        <v>136</v>
      </c>
      <c r="H16" s="33">
        <v>9</v>
      </c>
      <c r="I16" s="33">
        <v>-48</v>
      </c>
      <c r="J16" s="32">
        <v>203</v>
      </c>
      <c r="K16" s="32">
        <v>367</v>
      </c>
      <c r="L16" s="33">
        <v>-45</v>
      </c>
      <c r="N16" s="56"/>
      <c r="O16" s="56"/>
      <c r="P16" s="56"/>
      <c r="Q16" s="56"/>
      <c r="R16" s="56"/>
      <c r="S16" s="56"/>
      <c r="T16" s="56"/>
      <c r="U16" s="56"/>
    </row>
    <row r="17" spans="2:21" x14ac:dyDescent="0.35">
      <c r="B17" s="31" t="s">
        <v>42</v>
      </c>
      <c r="C17" s="31"/>
      <c r="D17" s="31"/>
      <c r="E17" s="32">
        <v>43</v>
      </c>
      <c r="F17" s="32">
        <v>34</v>
      </c>
      <c r="G17" s="32">
        <v>61</v>
      </c>
      <c r="H17" s="33">
        <v>26</v>
      </c>
      <c r="I17" s="33">
        <v>-31</v>
      </c>
      <c r="J17" s="32">
        <v>137</v>
      </c>
      <c r="K17" s="32">
        <v>161</v>
      </c>
      <c r="L17" s="33">
        <v>-15</v>
      </c>
      <c r="N17" s="56"/>
      <c r="O17" s="56"/>
      <c r="P17" s="56"/>
      <c r="Q17" s="56"/>
      <c r="R17" s="56"/>
      <c r="S17" s="56"/>
      <c r="T17" s="56"/>
      <c r="U17" s="56"/>
    </row>
    <row r="18" spans="2:21" x14ac:dyDescent="0.35">
      <c r="B18" s="31" t="s">
        <v>44</v>
      </c>
      <c r="C18" s="31"/>
      <c r="D18" s="31"/>
      <c r="E18" s="32">
        <v>3</v>
      </c>
      <c r="F18" s="32">
        <v>3</v>
      </c>
      <c r="G18" s="32">
        <v>1</v>
      </c>
      <c r="H18" s="33">
        <v>-3</v>
      </c>
      <c r="I18" s="33">
        <v>193</v>
      </c>
      <c r="J18" s="32">
        <v>9</v>
      </c>
      <c r="K18" s="32">
        <v>8</v>
      </c>
      <c r="L18" s="33">
        <v>5</v>
      </c>
      <c r="N18" s="56"/>
      <c r="O18" s="56"/>
      <c r="P18" s="56"/>
      <c r="Q18" s="56"/>
      <c r="R18" s="56"/>
      <c r="S18" s="56"/>
      <c r="T18" s="56"/>
      <c r="U18" s="56"/>
    </row>
    <row r="19" spans="2:21" ht="16.5" x14ac:dyDescent="0.35">
      <c r="B19" s="28" t="s">
        <v>180</v>
      </c>
      <c r="C19" s="28"/>
      <c r="D19" s="28"/>
      <c r="E19" s="29">
        <v>137</v>
      </c>
      <c r="F19" s="29">
        <v>125</v>
      </c>
      <c r="G19" s="29">
        <v>218</v>
      </c>
      <c r="H19" s="30">
        <v>10</v>
      </c>
      <c r="I19" s="30">
        <v>-37</v>
      </c>
      <c r="J19" s="29">
        <v>388</v>
      </c>
      <c r="K19" s="29">
        <v>531</v>
      </c>
      <c r="L19" s="30">
        <v>-27</v>
      </c>
      <c r="N19" s="56"/>
      <c r="O19" s="56"/>
      <c r="P19" s="56"/>
      <c r="Q19" s="56"/>
      <c r="R19" s="56"/>
      <c r="S19" s="56"/>
      <c r="T19" s="56"/>
      <c r="U19" s="56"/>
    </row>
    <row r="20" spans="2:21" x14ac:dyDescent="0.35">
      <c r="B20" s="31" t="s">
        <v>41</v>
      </c>
      <c r="C20" s="31"/>
      <c r="D20" s="31"/>
      <c r="E20" s="32">
        <v>88</v>
      </c>
      <c r="F20" s="32">
        <v>71</v>
      </c>
      <c r="G20" s="32">
        <v>155</v>
      </c>
      <c r="H20" s="33">
        <v>24</v>
      </c>
      <c r="I20" s="33">
        <v>-43</v>
      </c>
      <c r="J20" s="32">
        <v>226</v>
      </c>
      <c r="K20" s="32">
        <v>364</v>
      </c>
      <c r="L20" s="33">
        <v>-38</v>
      </c>
      <c r="N20" s="56"/>
      <c r="O20" s="56"/>
      <c r="P20" s="56"/>
      <c r="Q20" s="56"/>
      <c r="R20" s="56"/>
      <c r="S20" s="56"/>
      <c r="T20" s="56"/>
      <c r="U20" s="56"/>
    </row>
    <row r="21" spans="2:21" x14ac:dyDescent="0.35">
      <c r="B21" s="31" t="s">
        <v>42</v>
      </c>
      <c r="C21" s="31"/>
      <c r="D21" s="31"/>
      <c r="E21" s="32">
        <v>47</v>
      </c>
      <c r="F21" s="32">
        <v>51</v>
      </c>
      <c r="G21" s="32">
        <v>63</v>
      </c>
      <c r="H21" s="33">
        <v>-8</v>
      </c>
      <c r="I21" s="33">
        <v>-25</v>
      </c>
      <c r="J21" s="32">
        <v>153</v>
      </c>
      <c r="K21" s="32">
        <v>158</v>
      </c>
      <c r="L21" s="33">
        <v>-3</v>
      </c>
      <c r="N21" s="56"/>
      <c r="O21" s="56"/>
      <c r="P21" s="56"/>
      <c r="Q21" s="56"/>
      <c r="R21" s="56"/>
      <c r="S21" s="56"/>
      <c r="T21" s="56"/>
      <c r="U21" s="56"/>
    </row>
    <row r="22" spans="2:21" x14ac:dyDescent="0.35">
      <c r="B22" s="31" t="s">
        <v>44</v>
      </c>
      <c r="C22" s="31"/>
      <c r="D22" s="34"/>
      <c r="E22" s="32">
        <v>3</v>
      </c>
      <c r="F22" s="32">
        <v>3</v>
      </c>
      <c r="G22" s="32">
        <v>1</v>
      </c>
      <c r="H22" s="33">
        <v>-2</v>
      </c>
      <c r="I22" s="33">
        <v>198</v>
      </c>
      <c r="J22" s="32">
        <v>9</v>
      </c>
      <c r="K22" s="32">
        <v>9</v>
      </c>
      <c r="L22" s="33">
        <v>4</v>
      </c>
      <c r="N22" s="56"/>
      <c r="O22" s="56"/>
      <c r="P22" s="56"/>
      <c r="Q22" s="56"/>
      <c r="R22" s="56"/>
      <c r="S22" s="56"/>
      <c r="T22" s="56"/>
      <c r="U22" s="56"/>
    </row>
    <row r="23" spans="2:21" x14ac:dyDescent="0.35">
      <c r="B23" s="28" t="s">
        <v>176</v>
      </c>
      <c r="C23" s="28"/>
      <c r="D23" s="28"/>
      <c r="E23" s="29">
        <v>-44</v>
      </c>
      <c r="F23" s="29">
        <v>-28</v>
      </c>
      <c r="G23" s="29">
        <v>26</v>
      </c>
      <c r="H23" s="30">
        <v>-53</v>
      </c>
      <c r="I23" s="30">
        <v>-270</v>
      </c>
      <c r="J23" s="29">
        <v>-64</v>
      </c>
      <c r="K23" s="29">
        <v>47</v>
      </c>
      <c r="L23" s="30">
        <v>-237</v>
      </c>
      <c r="N23" s="56"/>
      <c r="O23" s="56"/>
      <c r="P23" s="56"/>
      <c r="Q23" s="56"/>
      <c r="R23" s="56"/>
      <c r="S23" s="56"/>
      <c r="T23" s="56"/>
      <c r="U23" s="56"/>
    </row>
    <row r="24" spans="2:21" x14ac:dyDescent="0.35">
      <c r="B24" s="28" t="s">
        <v>45</v>
      </c>
      <c r="C24" s="28"/>
      <c r="D24" s="28"/>
      <c r="E24" s="29">
        <v>32</v>
      </c>
      <c r="F24" s="29">
        <v>58</v>
      </c>
      <c r="G24" s="29">
        <v>24</v>
      </c>
      <c r="H24" s="30">
        <v>-45</v>
      </c>
      <c r="I24" s="30">
        <v>32</v>
      </c>
      <c r="J24" s="29">
        <v>119</v>
      </c>
      <c r="K24" s="29">
        <v>80</v>
      </c>
      <c r="L24" s="30">
        <v>49</v>
      </c>
      <c r="N24" s="56"/>
      <c r="O24" s="56"/>
      <c r="P24" s="56"/>
      <c r="Q24" s="56"/>
      <c r="R24" s="56"/>
      <c r="S24" s="56"/>
      <c r="T24" s="56"/>
      <c r="U24" s="56"/>
    </row>
    <row r="25" spans="2:21" x14ac:dyDescent="0.35">
      <c r="B25" s="28" t="s">
        <v>46</v>
      </c>
      <c r="C25" s="28"/>
      <c r="D25" s="28"/>
      <c r="E25" s="29">
        <v>1843</v>
      </c>
      <c r="F25" s="29">
        <v>1902</v>
      </c>
      <c r="G25" s="29">
        <v>1814</v>
      </c>
      <c r="H25" s="30">
        <v>-3</v>
      </c>
      <c r="I25" s="30">
        <v>2</v>
      </c>
      <c r="J25" s="29"/>
      <c r="K25" s="29" t="s">
        <v>197</v>
      </c>
      <c r="L25" s="30"/>
      <c r="N25" s="56"/>
      <c r="O25" s="56"/>
      <c r="P25" s="56"/>
      <c r="Q25" s="56"/>
      <c r="R25" s="56"/>
      <c r="S25" s="56"/>
      <c r="T25" s="56"/>
      <c r="U25" s="56"/>
    </row>
    <row r="26" spans="2:21" ht="16.5" x14ac:dyDescent="0.35">
      <c r="B26" s="28" t="s">
        <v>181</v>
      </c>
      <c r="C26" s="28"/>
      <c r="D26" s="28"/>
      <c r="E26" s="35">
        <v>4</v>
      </c>
      <c r="F26" s="35">
        <v>3.5</v>
      </c>
      <c r="G26" s="35">
        <v>3.1</v>
      </c>
      <c r="H26" s="36"/>
      <c r="I26" s="36"/>
      <c r="J26" s="35"/>
      <c r="K26" s="65"/>
      <c r="L26" s="36"/>
      <c r="N26" s="70"/>
      <c r="O26" s="70"/>
      <c r="P26" s="70"/>
      <c r="Q26" s="56"/>
      <c r="R26" s="56"/>
      <c r="S26" s="56"/>
      <c r="T26" s="56"/>
      <c r="U26" s="56"/>
    </row>
    <row r="27" spans="2:21" x14ac:dyDescent="0.35">
      <c r="B27" s="37" t="s">
        <v>185</v>
      </c>
      <c r="C27" s="37"/>
      <c r="D27" s="37"/>
      <c r="E27" s="38"/>
      <c r="F27" s="38"/>
      <c r="G27" s="38"/>
      <c r="H27" s="38"/>
      <c r="N27" s="56"/>
      <c r="O27" s="56"/>
      <c r="P27" s="56"/>
      <c r="Q27" s="56"/>
      <c r="R27" s="56"/>
      <c r="S27" s="56"/>
      <c r="T27" s="56"/>
      <c r="U27" s="56"/>
    </row>
  </sheetData>
  <mergeCells count="5">
    <mergeCell ref="E6:E7"/>
    <mergeCell ref="F6:F7"/>
    <mergeCell ref="G6:G7"/>
    <mergeCell ref="J6:J7"/>
    <mergeCell ref="K6:K7"/>
  </mergeCells>
  <pageMargins left="0.7" right="0.7" top="0.75" bottom="0.75" header="0.3" footer="0.3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5D07-F61D-4F38-9036-F23F276008DB}">
  <dimension ref="B2:L18"/>
  <sheetViews>
    <sheetView zoomScaleNormal="100" workbookViewId="0">
      <selection activeCell="G17" sqref="G17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12" ht="18.5" x14ac:dyDescent="0.35">
      <c r="C2" s="24"/>
      <c r="D2" s="24" t="s">
        <v>7</v>
      </c>
    </row>
    <row r="3" spans="2:12" x14ac:dyDescent="0.35">
      <c r="C3" s="3"/>
      <c r="D3" s="3" t="s">
        <v>166</v>
      </c>
    </row>
    <row r="4" spans="2:12" x14ac:dyDescent="0.35">
      <c r="C4" s="3"/>
      <c r="D4" s="3"/>
    </row>
    <row r="5" spans="2:12" ht="8" customHeight="1" x14ac:dyDescent="0.35">
      <c r="B5" s="25"/>
    </row>
    <row r="6" spans="2:12" ht="17" customHeight="1" x14ac:dyDescent="0.35">
      <c r="B6" s="39"/>
      <c r="C6" s="26"/>
      <c r="D6" s="26"/>
      <c r="E6" s="71" t="s">
        <v>195</v>
      </c>
      <c r="F6" s="71" t="s">
        <v>190</v>
      </c>
      <c r="G6" s="71" t="s">
        <v>177</v>
      </c>
      <c r="H6" s="20" t="s">
        <v>37</v>
      </c>
      <c r="I6" s="20" t="s">
        <v>38</v>
      </c>
      <c r="J6" s="71" t="s">
        <v>191</v>
      </c>
      <c r="K6" s="71" t="s">
        <v>192</v>
      </c>
      <c r="L6" s="20" t="s">
        <v>189</v>
      </c>
    </row>
    <row r="7" spans="2:12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28" t="s">
        <v>47</v>
      </c>
      <c r="C8" s="40"/>
      <c r="D8" s="40"/>
      <c r="E8" s="29">
        <v>116</v>
      </c>
      <c r="F8" s="29">
        <v>102</v>
      </c>
      <c r="G8" s="29">
        <v>198</v>
      </c>
      <c r="H8" s="30">
        <v>14</v>
      </c>
      <c r="I8" s="30">
        <v>-41</v>
      </c>
      <c r="J8" s="29">
        <v>349</v>
      </c>
      <c r="K8" s="29">
        <v>537</v>
      </c>
      <c r="L8" s="30">
        <v>-35</v>
      </c>
    </row>
    <row r="9" spans="2:12" x14ac:dyDescent="0.35">
      <c r="B9" s="31" t="s">
        <v>187</v>
      </c>
      <c r="C9" s="41"/>
      <c r="D9" s="41"/>
      <c r="E9" s="32">
        <v>3</v>
      </c>
      <c r="F9" s="32">
        <v>17</v>
      </c>
      <c r="G9" s="32">
        <v>18</v>
      </c>
      <c r="H9" s="33">
        <v>-80</v>
      </c>
      <c r="I9" s="33">
        <v>-81</v>
      </c>
      <c r="J9" s="32">
        <v>5</v>
      </c>
      <c r="K9" s="32">
        <v>-14</v>
      </c>
      <c r="L9" s="33">
        <v>136</v>
      </c>
    </row>
    <row r="10" spans="2:12" x14ac:dyDescent="0.35">
      <c r="B10" s="31" t="s">
        <v>48</v>
      </c>
      <c r="C10" s="41"/>
      <c r="D10" s="41"/>
      <c r="E10" s="32">
        <v>18</v>
      </c>
      <c r="F10" s="32">
        <v>7</v>
      </c>
      <c r="G10" s="32">
        <v>3</v>
      </c>
      <c r="H10" s="33">
        <v>176</v>
      </c>
      <c r="I10" s="33">
        <v>615</v>
      </c>
      <c r="J10" s="32">
        <v>34</v>
      </c>
      <c r="K10" s="32">
        <v>7</v>
      </c>
      <c r="L10" s="33">
        <v>362</v>
      </c>
    </row>
    <row r="11" spans="2:12" x14ac:dyDescent="0.35">
      <c r="B11" s="28" t="s">
        <v>49</v>
      </c>
      <c r="C11" s="40"/>
      <c r="D11" s="40"/>
      <c r="E11" s="29">
        <v>137</v>
      </c>
      <c r="F11" s="29">
        <v>125</v>
      </c>
      <c r="G11" s="29">
        <v>218</v>
      </c>
      <c r="H11" s="30">
        <v>10</v>
      </c>
      <c r="I11" s="30">
        <v>-37</v>
      </c>
      <c r="J11" s="29">
        <v>388</v>
      </c>
      <c r="K11" s="29">
        <v>531</v>
      </c>
      <c r="L11" s="30">
        <v>-27</v>
      </c>
    </row>
    <row r="14" spans="2:12" x14ac:dyDescent="0.35">
      <c r="E14" s="56"/>
      <c r="F14" s="56"/>
      <c r="G14" s="56"/>
      <c r="H14" s="56"/>
      <c r="I14" s="56"/>
      <c r="J14" s="56"/>
      <c r="K14" s="56"/>
      <c r="L14" s="56"/>
    </row>
    <row r="15" spans="2:12" x14ac:dyDescent="0.35">
      <c r="E15" s="56"/>
      <c r="F15" s="56"/>
      <c r="G15" s="56"/>
      <c r="H15" s="56"/>
      <c r="I15" s="56"/>
      <c r="J15" s="56"/>
      <c r="K15" s="56"/>
      <c r="L15" s="56"/>
    </row>
    <row r="16" spans="2:12" x14ac:dyDescent="0.35">
      <c r="E16" s="56"/>
      <c r="F16" s="56"/>
      <c r="G16" s="56"/>
      <c r="H16" s="56"/>
      <c r="I16" s="56"/>
      <c r="J16" s="56"/>
      <c r="K16" s="56"/>
      <c r="L16" s="56"/>
    </row>
    <row r="17" spans="5:12" x14ac:dyDescent="0.35">
      <c r="E17" s="56"/>
      <c r="F17" s="56"/>
      <c r="G17" s="56"/>
      <c r="H17" s="56"/>
      <c r="I17" s="56"/>
      <c r="J17" s="56"/>
      <c r="K17" s="56"/>
      <c r="L17" s="56"/>
    </row>
    <row r="18" spans="5:12" x14ac:dyDescent="0.35">
      <c r="E18" s="56"/>
      <c r="F18" s="56"/>
      <c r="G18" s="56"/>
      <c r="H18" s="56"/>
      <c r="I18" s="56"/>
      <c r="J18" s="56"/>
      <c r="K18" s="56"/>
      <c r="L18" s="56"/>
    </row>
  </sheetData>
  <mergeCells count="5">
    <mergeCell ref="E6:E7"/>
    <mergeCell ref="F6:F7"/>
    <mergeCell ref="G6:G7"/>
    <mergeCell ref="J6:J7"/>
    <mergeCell ref="K6:K7"/>
  </mergeCells>
  <pageMargins left="0.7" right="0.7" top="0.75" bottom="0.75" header="0.3" footer="0.3"/>
  <pageSetup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E11C-5AD0-4D9D-A6EB-3D9D972B9ED0}">
  <dimension ref="B2:L31"/>
  <sheetViews>
    <sheetView zoomScaleNormal="100" workbookViewId="0">
      <selection activeCell="N10" sqref="N10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12" ht="18.5" x14ac:dyDescent="0.35">
      <c r="C2" s="24"/>
      <c r="D2" s="24" t="s">
        <v>9</v>
      </c>
    </row>
    <row r="3" spans="2:12" x14ac:dyDescent="0.35">
      <c r="C3" s="3"/>
      <c r="D3" s="3" t="s">
        <v>166</v>
      </c>
    </row>
    <row r="4" spans="2:12" x14ac:dyDescent="0.35">
      <c r="C4" s="3"/>
      <c r="D4" s="3"/>
    </row>
    <row r="5" spans="2:12" ht="8" customHeight="1" x14ac:dyDescent="0.35">
      <c r="B5" s="25"/>
    </row>
    <row r="6" spans="2:12" ht="17" customHeight="1" x14ac:dyDescent="0.35">
      <c r="B6" s="39"/>
      <c r="C6" s="26"/>
      <c r="D6" s="26"/>
      <c r="E6" s="71" t="s">
        <v>195</v>
      </c>
      <c r="F6" s="71" t="s">
        <v>190</v>
      </c>
      <c r="G6" s="71" t="s">
        <v>177</v>
      </c>
      <c r="H6" s="20" t="s">
        <v>37</v>
      </c>
      <c r="I6" s="20" t="s">
        <v>38</v>
      </c>
      <c r="J6" s="71" t="s">
        <v>191</v>
      </c>
      <c r="K6" s="71" t="s">
        <v>192</v>
      </c>
      <c r="L6" s="20" t="s">
        <v>189</v>
      </c>
    </row>
    <row r="7" spans="2:12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28" t="s">
        <v>50</v>
      </c>
      <c r="C8" s="28"/>
      <c r="D8" s="28"/>
      <c r="E8" s="29">
        <v>1666</v>
      </c>
      <c r="F8" s="29">
        <v>1677</v>
      </c>
      <c r="G8" s="29">
        <v>1967</v>
      </c>
      <c r="H8" s="30">
        <v>-1</v>
      </c>
      <c r="I8" s="30">
        <v>-15</v>
      </c>
      <c r="J8" s="29">
        <v>5058</v>
      </c>
      <c r="K8" s="29">
        <v>5792</v>
      </c>
      <c r="L8" s="30">
        <v>-13</v>
      </c>
    </row>
    <row r="9" spans="2:12" x14ac:dyDescent="0.35">
      <c r="B9" s="31" t="s">
        <v>51</v>
      </c>
      <c r="C9" s="31"/>
      <c r="D9" s="31"/>
      <c r="E9" s="32">
        <v>123</v>
      </c>
      <c r="F9" s="32">
        <v>100</v>
      </c>
      <c r="G9" s="32">
        <v>210</v>
      </c>
      <c r="H9" s="33">
        <v>23</v>
      </c>
      <c r="I9" s="33">
        <v>-41</v>
      </c>
      <c r="J9" s="32">
        <v>357</v>
      </c>
      <c r="K9" s="32">
        <v>535</v>
      </c>
      <c r="L9" s="33">
        <v>-33</v>
      </c>
    </row>
    <row r="10" spans="2:12" x14ac:dyDescent="0.35">
      <c r="B10" s="31" t="s">
        <v>52</v>
      </c>
      <c r="C10" s="31"/>
      <c r="D10" s="31"/>
      <c r="E10" s="32">
        <v>-114</v>
      </c>
      <c r="F10" s="32">
        <v>-69</v>
      </c>
      <c r="G10" s="32">
        <v>-77</v>
      </c>
      <c r="H10" s="33">
        <v>-66</v>
      </c>
      <c r="I10" s="33">
        <v>-49</v>
      </c>
      <c r="J10" s="32">
        <v>-257</v>
      </c>
      <c r="K10" s="32">
        <v>-204</v>
      </c>
      <c r="L10" s="33">
        <v>-26</v>
      </c>
    </row>
    <row r="11" spans="2:12" x14ac:dyDescent="0.35">
      <c r="B11" s="28" t="s">
        <v>169</v>
      </c>
      <c r="C11" s="28"/>
      <c r="D11" s="28"/>
      <c r="E11" s="29">
        <v>9</v>
      </c>
      <c r="F11" s="29">
        <v>31</v>
      </c>
      <c r="G11" s="29">
        <v>134</v>
      </c>
      <c r="H11" s="30">
        <v>-71</v>
      </c>
      <c r="I11" s="30">
        <v>-93</v>
      </c>
      <c r="J11" s="29">
        <v>101</v>
      </c>
      <c r="K11" s="29">
        <v>331</v>
      </c>
      <c r="L11" s="30">
        <v>-70</v>
      </c>
    </row>
    <row r="12" spans="2:12" x14ac:dyDescent="0.35">
      <c r="B12" s="31" t="s">
        <v>53</v>
      </c>
      <c r="C12" s="31"/>
      <c r="D12" s="31"/>
      <c r="E12" s="32">
        <v>-38</v>
      </c>
      <c r="F12" s="32">
        <v>-5</v>
      </c>
      <c r="G12" s="32">
        <v>-104</v>
      </c>
      <c r="H12" s="33">
        <v>-632</v>
      </c>
      <c r="I12" s="33">
        <v>64</v>
      </c>
      <c r="J12" s="32">
        <v>-80</v>
      </c>
      <c r="K12" s="32">
        <v>-251</v>
      </c>
      <c r="L12" s="33">
        <v>68</v>
      </c>
    </row>
    <row r="13" spans="2:12" x14ac:dyDescent="0.35">
      <c r="B13" s="31" t="s">
        <v>54</v>
      </c>
      <c r="C13" s="31"/>
      <c r="D13" s="31"/>
      <c r="E13" s="32" t="s">
        <v>194</v>
      </c>
      <c r="F13" s="32" t="s">
        <v>194</v>
      </c>
      <c r="G13" s="32">
        <v>-1</v>
      </c>
      <c r="H13" s="33" t="s">
        <v>40</v>
      </c>
      <c r="I13" s="33">
        <v>100</v>
      </c>
      <c r="J13" s="32" t="s">
        <v>194</v>
      </c>
      <c r="K13" s="32">
        <v>-3</v>
      </c>
      <c r="L13" s="33">
        <v>100</v>
      </c>
    </row>
    <row r="14" spans="2:12" x14ac:dyDescent="0.35">
      <c r="B14" s="31" t="s">
        <v>118</v>
      </c>
      <c r="C14" s="31"/>
      <c r="D14" s="31"/>
      <c r="E14" s="32">
        <v>-8</v>
      </c>
      <c r="F14" s="32">
        <v>-52</v>
      </c>
      <c r="G14" s="32">
        <v>8</v>
      </c>
      <c r="H14" s="33">
        <v>85</v>
      </c>
      <c r="I14" s="33">
        <v>-196</v>
      </c>
      <c r="J14" s="32">
        <v>-63</v>
      </c>
      <c r="K14" s="32">
        <v>-5</v>
      </c>
      <c r="L14" s="33">
        <v>-1288</v>
      </c>
    </row>
    <row r="15" spans="2:12" x14ac:dyDescent="0.35">
      <c r="B15" s="28" t="s">
        <v>170</v>
      </c>
      <c r="C15" s="28"/>
      <c r="D15" s="28"/>
      <c r="E15" s="29">
        <v>-36</v>
      </c>
      <c r="F15" s="29">
        <v>-26</v>
      </c>
      <c r="G15" s="29">
        <v>37</v>
      </c>
      <c r="H15" s="30">
        <v>-41</v>
      </c>
      <c r="I15" s="30">
        <v>-199</v>
      </c>
      <c r="J15" s="29">
        <v>-42</v>
      </c>
      <c r="K15" s="29">
        <v>73</v>
      </c>
      <c r="L15" s="30">
        <v>-158</v>
      </c>
    </row>
    <row r="16" spans="2:12" x14ac:dyDescent="0.35">
      <c r="B16" s="31" t="s">
        <v>120</v>
      </c>
      <c r="C16" s="31"/>
      <c r="D16" s="31"/>
      <c r="E16" s="32">
        <v>-44</v>
      </c>
      <c r="F16" s="32">
        <v>-28</v>
      </c>
      <c r="G16" s="32">
        <v>26</v>
      </c>
      <c r="H16" s="33">
        <v>-53</v>
      </c>
      <c r="I16" s="33">
        <v>-270</v>
      </c>
      <c r="J16" s="32">
        <v>-64</v>
      </c>
      <c r="K16" s="32">
        <v>47</v>
      </c>
      <c r="L16" s="33">
        <v>-237</v>
      </c>
    </row>
    <row r="17" spans="2:12" x14ac:dyDescent="0.35">
      <c r="B17" s="31" t="s">
        <v>133</v>
      </c>
      <c r="C17" s="31"/>
      <c r="D17" s="31"/>
      <c r="E17" s="42">
        <v>-0.02</v>
      </c>
      <c r="F17" s="42">
        <v>-0.01</v>
      </c>
      <c r="G17" s="42">
        <v>0.01</v>
      </c>
      <c r="H17" s="33">
        <v>-53</v>
      </c>
      <c r="I17" s="33">
        <v>-270</v>
      </c>
      <c r="J17" s="42">
        <v>-0.03</v>
      </c>
      <c r="K17" s="42">
        <v>0.02</v>
      </c>
      <c r="L17" s="33">
        <v>-237</v>
      </c>
    </row>
    <row r="18" spans="2:12" x14ac:dyDescent="0.35">
      <c r="B18" s="28" t="s">
        <v>134</v>
      </c>
      <c r="C18" s="28"/>
      <c r="D18" s="28"/>
      <c r="E18" s="29">
        <v>2101</v>
      </c>
      <c r="F18" s="29">
        <v>2101</v>
      </c>
      <c r="G18" s="29">
        <v>2107</v>
      </c>
      <c r="H18" s="30" t="s">
        <v>194</v>
      </c>
      <c r="I18" s="30" t="s">
        <v>194</v>
      </c>
      <c r="J18" s="29">
        <v>2102</v>
      </c>
      <c r="K18" s="29">
        <v>2107</v>
      </c>
      <c r="L18" s="30" t="s">
        <v>194</v>
      </c>
    </row>
    <row r="19" spans="2:12" x14ac:dyDescent="0.35">
      <c r="B19" s="23" t="s">
        <v>135</v>
      </c>
    </row>
    <row r="21" spans="2:12" x14ac:dyDescent="0.35">
      <c r="E21" s="56"/>
      <c r="F21" s="56"/>
      <c r="G21" s="56"/>
      <c r="H21" s="56"/>
      <c r="I21" s="56"/>
      <c r="J21" s="56"/>
      <c r="K21" s="56"/>
      <c r="L21" s="56"/>
    </row>
    <row r="22" spans="2:12" x14ac:dyDescent="0.35">
      <c r="E22" s="56"/>
      <c r="F22" s="56"/>
      <c r="G22" s="56"/>
      <c r="H22" s="56"/>
      <c r="I22" s="56"/>
      <c r="J22" s="56"/>
      <c r="K22" s="56"/>
      <c r="L22" s="56"/>
    </row>
    <row r="23" spans="2:12" x14ac:dyDescent="0.35">
      <c r="E23" s="56"/>
      <c r="F23" s="56"/>
      <c r="G23" s="56"/>
      <c r="H23" s="56"/>
      <c r="I23" s="56"/>
      <c r="J23" s="56"/>
      <c r="K23" s="56"/>
      <c r="L23" s="56"/>
    </row>
    <row r="24" spans="2:12" x14ac:dyDescent="0.35">
      <c r="E24" s="56"/>
      <c r="F24" s="56"/>
      <c r="G24" s="56"/>
      <c r="H24" s="56"/>
      <c r="I24" s="56"/>
      <c r="J24" s="56"/>
      <c r="K24" s="56"/>
      <c r="L24" s="56"/>
    </row>
    <row r="25" spans="2:12" x14ac:dyDescent="0.35">
      <c r="E25" s="56"/>
      <c r="F25" s="56"/>
      <c r="G25" s="56"/>
      <c r="H25" s="56"/>
      <c r="I25" s="56"/>
      <c r="J25" s="56"/>
      <c r="K25" s="56"/>
      <c r="L25" s="56"/>
    </row>
    <row r="26" spans="2:12" x14ac:dyDescent="0.35">
      <c r="E26" s="56"/>
      <c r="F26" s="56"/>
      <c r="G26" s="56"/>
      <c r="H26" s="56"/>
      <c r="I26" s="56"/>
      <c r="J26" s="56"/>
      <c r="K26" s="56"/>
      <c r="L26" s="56"/>
    </row>
    <row r="27" spans="2:12" x14ac:dyDescent="0.35">
      <c r="E27" s="56"/>
      <c r="F27" s="56"/>
      <c r="G27" s="56"/>
      <c r="H27" s="56"/>
      <c r="I27" s="56"/>
      <c r="J27" s="56"/>
      <c r="K27" s="56"/>
      <c r="L27" s="56"/>
    </row>
    <row r="28" spans="2:12" x14ac:dyDescent="0.35">
      <c r="E28" s="56"/>
      <c r="F28" s="56"/>
      <c r="G28" s="56"/>
      <c r="H28" s="56"/>
      <c r="I28" s="56"/>
      <c r="J28" s="56"/>
      <c r="K28" s="56"/>
      <c r="L28" s="56"/>
    </row>
    <row r="29" spans="2:12" x14ac:dyDescent="0.35">
      <c r="E29" s="56"/>
      <c r="F29" s="56"/>
      <c r="G29" s="56"/>
      <c r="H29" s="56"/>
      <c r="I29" s="56"/>
      <c r="J29" s="56"/>
      <c r="K29" s="56"/>
      <c r="L29" s="56"/>
    </row>
    <row r="30" spans="2:12" x14ac:dyDescent="0.35">
      <c r="E30" s="56"/>
      <c r="F30" s="56"/>
      <c r="G30" s="56"/>
      <c r="H30" s="56"/>
      <c r="I30" s="56"/>
      <c r="J30" s="56"/>
      <c r="K30" s="56"/>
      <c r="L30" s="56"/>
    </row>
    <row r="31" spans="2:12" x14ac:dyDescent="0.35">
      <c r="E31" s="56"/>
      <c r="F31" s="56"/>
      <c r="G31" s="56"/>
      <c r="H31" s="56"/>
      <c r="I31" s="56"/>
      <c r="J31" s="56"/>
      <c r="K31" s="56"/>
      <c r="L31" s="56"/>
    </row>
  </sheetData>
  <mergeCells count="5">
    <mergeCell ref="E6:E7"/>
    <mergeCell ref="F6:F7"/>
    <mergeCell ref="G6:G7"/>
    <mergeCell ref="J6:J7"/>
    <mergeCell ref="K6:K7"/>
  </mergeCells>
  <pageMargins left="0.7" right="0.7" top="0.75" bottom="0.75" header="0.3" footer="0.3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E30AC-E5C6-496C-B9A0-5F70F7E430E3}">
  <dimension ref="B2:L31"/>
  <sheetViews>
    <sheetView zoomScaleNormal="100" workbookViewId="0">
      <selection activeCell="M10" sqref="M10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12" ht="18.5" x14ac:dyDescent="0.35">
      <c r="C2" s="24"/>
      <c r="D2" s="24" t="s">
        <v>11</v>
      </c>
    </row>
    <row r="3" spans="2:12" x14ac:dyDescent="0.35">
      <c r="C3" s="3"/>
      <c r="D3" s="3" t="s">
        <v>166</v>
      </c>
    </row>
    <row r="4" spans="2:12" x14ac:dyDescent="0.35">
      <c r="C4" s="3"/>
      <c r="D4" s="3"/>
    </row>
    <row r="5" spans="2:12" ht="8" customHeight="1" x14ac:dyDescent="0.35">
      <c r="B5" s="25"/>
    </row>
    <row r="6" spans="2:12" ht="17" customHeight="1" x14ac:dyDescent="0.35">
      <c r="B6" s="39"/>
      <c r="C6" s="26"/>
      <c r="D6" s="26"/>
      <c r="E6" s="71" t="s">
        <v>195</v>
      </c>
      <c r="F6" s="71" t="s">
        <v>190</v>
      </c>
      <c r="G6" s="71" t="s">
        <v>177</v>
      </c>
      <c r="H6" s="20" t="s">
        <v>37</v>
      </c>
      <c r="I6" s="20" t="s">
        <v>38</v>
      </c>
      <c r="J6" s="71" t="s">
        <v>191</v>
      </c>
      <c r="K6" s="71" t="s">
        <v>192</v>
      </c>
      <c r="L6" s="20" t="s">
        <v>193</v>
      </c>
    </row>
    <row r="7" spans="2:12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31" t="s">
        <v>7</v>
      </c>
      <c r="C8" s="31"/>
      <c r="D8" s="31"/>
      <c r="E8" s="32">
        <v>116</v>
      </c>
      <c r="F8" s="32">
        <v>102</v>
      </c>
      <c r="G8" s="32">
        <v>198</v>
      </c>
      <c r="H8" s="33">
        <v>14</v>
      </c>
      <c r="I8" s="33">
        <v>-41</v>
      </c>
      <c r="J8" s="32">
        <v>349</v>
      </c>
      <c r="K8" s="32">
        <v>537</v>
      </c>
      <c r="L8" s="33">
        <v>-35</v>
      </c>
    </row>
    <row r="9" spans="2:12" x14ac:dyDescent="0.35">
      <c r="B9" s="31" t="s">
        <v>57</v>
      </c>
      <c r="C9" s="31"/>
      <c r="D9" s="31"/>
      <c r="E9" s="32">
        <v>38</v>
      </c>
      <c r="F9" s="32">
        <v>9</v>
      </c>
      <c r="G9" s="32">
        <v>-43</v>
      </c>
      <c r="H9" s="33">
        <v>322</v>
      </c>
      <c r="I9" s="33">
        <v>188</v>
      </c>
      <c r="J9" s="32">
        <v>-10</v>
      </c>
      <c r="K9" s="32">
        <v>-169</v>
      </c>
      <c r="L9" s="33">
        <v>94</v>
      </c>
    </row>
    <row r="10" spans="2:12" x14ac:dyDescent="0.35">
      <c r="B10" s="31" t="s">
        <v>58</v>
      </c>
      <c r="C10" s="31"/>
      <c r="D10" s="31"/>
      <c r="E10" s="32">
        <v>-40</v>
      </c>
      <c r="F10" s="32">
        <v>-28</v>
      </c>
      <c r="G10" s="32">
        <v>-38</v>
      </c>
      <c r="H10" s="33">
        <v>-42</v>
      </c>
      <c r="I10" s="33">
        <v>-6</v>
      </c>
      <c r="J10" s="32">
        <v>-103</v>
      </c>
      <c r="K10" s="32">
        <v>-115</v>
      </c>
      <c r="L10" s="33">
        <v>10</v>
      </c>
    </row>
    <row r="11" spans="2:12" x14ac:dyDescent="0.35">
      <c r="B11" s="31" t="s">
        <v>55</v>
      </c>
      <c r="C11" s="31"/>
      <c r="D11" s="31"/>
      <c r="E11" s="32">
        <v>-18</v>
      </c>
      <c r="F11" s="32">
        <v>-13</v>
      </c>
      <c r="G11" s="32">
        <v>-7</v>
      </c>
      <c r="H11" s="33">
        <v>-35</v>
      </c>
      <c r="I11" s="33">
        <v>-147</v>
      </c>
      <c r="J11" s="32">
        <v>-41</v>
      </c>
      <c r="K11" s="32">
        <v>-66</v>
      </c>
      <c r="L11" s="33">
        <v>38</v>
      </c>
    </row>
    <row r="12" spans="2:12" x14ac:dyDescent="0.35">
      <c r="B12" s="31" t="s">
        <v>182</v>
      </c>
      <c r="C12" s="31"/>
      <c r="D12" s="31"/>
      <c r="E12" s="32">
        <v>-28</v>
      </c>
      <c r="F12" s="32">
        <v>-21</v>
      </c>
      <c r="G12" s="32">
        <v>-18</v>
      </c>
      <c r="H12" s="33">
        <v>-34</v>
      </c>
      <c r="I12" s="33">
        <v>-60</v>
      </c>
      <c r="J12" s="32">
        <v>-71</v>
      </c>
      <c r="K12" s="32">
        <v>-53</v>
      </c>
      <c r="L12" s="33">
        <v>-35</v>
      </c>
    </row>
    <row r="13" spans="2:12" x14ac:dyDescent="0.35">
      <c r="B13" s="44" t="s">
        <v>183</v>
      </c>
      <c r="C13" s="44"/>
      <c r="D13" s="44"/>
      <c r="E13" s="45">
        <v>68</v>
      </c>
      <c r="F13" s="45">
        <v>48</v>
      </c>
      <c r="G13" s="45">
        <v>92</v>
      </c>
      <c r="H13" s="66">
        <v>41</v>
      </c>
      <c r="I13" s="66">
        <v>-27</v>
      </c>
      <c r="J13" s="45">
        <v>123</v>
      </c>
      <c r="K13" s="45">
        <v>135</v>
      </c>
      <c r="L13" s="66">
        <v>-9</v>
      </c>
    </row>
    <row r="14" spans="2:12" x14ac:dyDescent="0.35">
      <c r="B14" s="31" t="s">
        <v>184</v>
      </c>
      <c r="C14" s="31"/>
      <c r="D14" s="31"/>
      <c r="E14" s="32">
        <v>-3</v>
      </c>
      <c r="F14" s="32">
        <v>-36</v>
      </c>
      <c r="G14" s="32">
        <v>-6</v>
      </c>
      <c r="H14" s="33">
        <v>92</v>
      </c>
      <c r="I14" s="33">
        <v>49</v>
      </c>
      <c r="J14" s="32">
        <v>-48</v>
      </c>
      <c r="K14" s="32">
        <v>-27</v>
      </c>
      <c r="L14" s="33">
        <v>-77</v>
      </c>
    </row>
    <row r="15" spans="2:12" x14ac:dyDescent="0.35">
      <c r="B15" s="31" t="s">
        <v>59</v>
      </c>
      <c r="C15" s="31"/>
      <c r="D15" s="31"/>
      <c r="E15" s="32">
        <v>-1</v>
      </c>
      <c r="F15" s="32">
        <v>-10</v>
      </c>
      <c r="G15" s="32">
        <v>-140</v>
      </c>
      <c r="H15" s="33">
        <v>85</v>
      </c>
      <c r="I15" s="33">
        <v>99</v>
      </c>
      <c r="J15" s="32">
        <v>-11</v>
      </c>
      <c r="K15" s="32">
        <v>-160</v>
      </c>
      <c r="L15" s="33">
        <v>93</v>
      </c>
    </row>
    <row r="16" spans="2:12" x14ac:dyDescent="0.35">
      <c r="B16" s="31" t="s">
        <v>60</v>
      </c>
      <c r="C16" s="31"/>
      <c r="D16" s="31"/>
      <c r="E16" s="32">
        <v>-4</v>
      </c>
      <c r="F16" s="32">
        <v>-19</v>
      </c>
      <c r="G16" s="32">
        <v>-35</v>
      </c>
      <c r="H16" s="33">
        <v>81</v>
      </c>
      <c r="I16" s="33">
        <v>89</v>
      </c>
      <c r="J16" s="32">
        <v>-22</v>
      </c>
      <c r="K16" s="32">
        <v>-33</v>
      </c>
      <c r="L16" s="33">
        <v>33</v>
      </c>
    </row>
    <row r="17" spans="2:12" x14ac:dyDescent="0.35">
      <c r="B17" s="28" t="s">
        <v>61</v>
      </c>
      <c r="C17" s="28"/>
      <c r="D17" s="28"/>
      <c r="E17" s="29">
        <v>59</v>
      </c>
      <c r="F17" s="29">
        <v>-17</v>
      </c>
      <c r="G17" s="29">
        <v>-89</v>
      </c>
      <c r="H17" s="30">
        <v>444</v>
      </c>
      <c r="I17" s="30">
        <v>167</v>
      </c>
      <c r="J17" s="29">
        <v>42</v>
      </c>
      <c r="K17" s="29">
        <v>-86</v>
      </c>
      <c r="L17" s="30">
        <v>148</v>
      </c>
    </row>
    <row r="20" spans="2:12" x14ac:dyDescent="0.35">
      <c r="E20" s="56"/>
      <c r="F20" s="56"/>
      <c r="G20" s="56"/>
      <c r="H20" s="56"/>
      <c r="I20" s="56"/>
      <c r="J20" s="56"/>
      <c r="K20" s="56"/>
      <c r="L20" s="56"/>
    </row>
    <row r="21" spans="2:12" x14ac:dyDescent="0.35">
      <c r="E21" s="56"/>
      <c r="F21" s="56"/>
      <c r="G21" s="56"/>
      <c r="H21" s="56"/>
      <c r="I21" s="56"/>
      <c r="J21" s="56"/>
      <c r="K21" s="56"/>
      <c r="L21" s="56"/>
    </row>
    <row r="22" spans="2:12" x14ac:dyDescent="0.35">
      <c r="E22" s="56"/>
      <c r="F22" s="56"/>
      <c r="G22" s="56"/>
      <c r="H22" s="56"/>
      <c r="I22" s="56"/>
      <c r="J22" s="56"/>
      <c r="K22" s="56"/>
      <c r="L22" s="56"/>
    </row>
    <row r="23" spans="2:12" x14ac:dyDescent="0.35">
      <c r="E23" s="56"/>
      <c r="F23" s="56"/>
      <c r="G23" s="56"/>
      <c r="H23" s="56"/>
      <c r="I23" s="56"/>
      <c r="J23" s="56"/>
      <c r="K23" s="56"/>
      <c r="L23" s="56"/>
    </row>
    <row r="24" spans="2:12" x14ac:dyDescent="0.35">
      <c r="E24" s="56"/>
      <c r="F24" s="56"/>
      <c r="G24" s="56"/>
      <c r="H24" s="56"/>
      <c r="I24" s="56"/>
      <c r="J24" s="56"/>
      <c r="K24" s="56"/>
      <c r="L24" s="56"/>
    </row>
    <row r="25" spans="2:12" x14ac:dyDescent="0.35">
      <c r="E25" s="56"/>
      <c r="F25" s="56"/>
      <c r="G25" s="56"/>
      <c r="H25" s="56"/>
      <c r="I25" s="56"/>
      <c r="J25" s="56"/>
      <c r="K25" s="56"/>
      <c r="L25" s="56"/>
    </row>
    <row r="26" spans="2:12" x14ac:dyDescent="0.35">
      <c r="E26" s="56"/>
      <c r="F26" s="56"/>
      <c r="G26" s="56"/>
      <c r="H26" s="56"/>
      <c r="I26" s="56"/>
      <c r="J26" s="56"/>
      <c r="K26" s="56"/>
      <c r="L26" s="56"/>
    </row>
    <row r="27" spans="2:12" x14ac:dyDescent="0.35">
      <c r="E27" s="56"/>
      <c r="F27" s="56"/>
      <c r="G27" s="56"/>
      <c r="H27" s="56"/>
      <c r="I27" s="56"/>
      <c r="J27" s="56"/>
      <c r="K27" s="56"/>
      <c r="L27" s="56"/>
    </row>
    <row r="28" spans="2:12" x14ac:dyDescent="0.35">
      <c r="E28" s="56"/>
      <c r="F28" s="56"/>
      <c r="G28" s="56"/>
      <c r="H28" s="56"/>
      <c r="I28" s="56"/>
      <c r="J28" s="56"/>
      <c r="K28" s="56"/>
      <c r="L28" s="56"/>
    </row>
    <row r="29" spans="2:12" x14ac:dyDescent="0.35">
      <c r="E29" s="56"/>
      <c r="F29" s="56"/>
      <c r="G29" s="56"/>
      <c r="H29" s="56"/>
      <c r="I29" s="56"/>
      <c r="J29" s="56"/>
      <c r="K29" s="56"/>
      <c r="L29" s="56"/>
    </row>
    <row r="30" spans="2:12" x14ac:dyDescent="0.35">
      <c r="E30" s="56"/>
      <c r="F30" s="56"/>
      <c r="G30" s="56"/>
      <c r="H30" s="56"/>
      <c r="I30" s="56"/>
      <c r="J30" s="56"/>
      <c r="K30" s="56"/>
      <c r="L30" s="56"/>
    </row>
    <row r="31" spans="2:12" x14ac:dyDescent="0.35">
      <c r="E31" s="56"/>
      <c r="F31" s="56"/>
      <c r="G31" s="56"/>
      <c r="H31" s="56"/>
      <c r="I31" s="56"/>
      <c r="J31" s="56"/>
      <c r="K31" s="56"/>
      <c r="L31" s="56"/>
    </row>
  </sheetData>
  <mergeCells count="5">
    <mergeCell ref="G6:G7"/>
    <mergeCell ref="F6:F7"/>
    <mergeCell ref="E6:E7"/>
    <mergeCell ref="J6:J7"/>
    <mergeCell ref="K6:K7"/>
  </mergeCells>
  <pageMargins left="0.7" right="0.7" top="0.75" bottom="0.75" header="0.3" footer="0.3"/>
  <pageSetup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19DC4-5B9D-4BE7-A05D-6658B4C1D6F4}">
  <dimension ref="B2:I14"/>
  <sheetViews>
    <sheetView zoomScaleNormal="100" workbookViewId="0">
      <selection activeCell="D14" sqref="D14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9" ht="18.5" x14ac:dyDescent="0.35">
      <c r="C2" s="24"/>
      <c r="D2" s="24" t="s">
        <v>13</v>
      </c>
    </row>
    <row r="3" spans="2:9" x14ac:dyDescent="0.35">
      <c r="C3" s="3"/>
      <c r="D3" s="3" t="s">
        <v>165</v>
      </c>
    </row>
    <row r="4" spans="2:9" x14ac:dyDescent="0.35">
      <c r="C4" s="3"/>
      <c r="D4" s="3"/>
    </row>
    <row r="5" spans="2:9" ht="8" customHeight="1" x14ac:dyDescent="0.35">
      <c r="B5" s="25"/>
    </row>
    <row r="6" spans="2:9" ht="17" customHeight="1" x14ac:dyDescent="0.35">
      <c r="B6" s="39"/>
      <c r="C6" s="26"/>
      <c r="D6" s="26"/>
      <c r="E6" s="71" t="s">
        <v>195</v>
      </c>
      <c r="F6" s="71" t="s">
        <v>190</v>
      </c>
      <c r="G6" s="71" t="s">
        <v>177</v>
      </c>
      <c r="H6" s="20" t="s">
        <v>37</v>
      </c>
      <c r="I6" s="20" t="s">
        <v>38</v>
      </c>
    </row>
    <row r="7" spans="2:9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</row>
    <row r="8" spans="2:9" x14ac:dyDescent="0.35">
      <c r="B8" s="28" t="s">
        <v>46</v>
      </c>
      <c r="C8" s="28"/>
      <c r="D8" s="28"/>
      <c r="E8" s="29">
        <v>1843</v>
      </c>
      <c r="F8" s="29">
        <v>1902</v>
      </c>
      <c r="G8" s="29">
        <v>1814</v>
      </c>
      <c r="H8" s="30">
        <v>-3</v>
      </c>
      <c r="I8" s="30">
        <v>2</v>
      </c>
    </row>
    <row r="9" spans="2:9" x14ac:dyDescent="0.35">
      <c r="B9" s="31" t="s">
        <v>62</v>
      </c>
      <c r="C9" s="31"/>
      <c r="D9" s="31"/>
      <c r="E9" s="32">
        <v>458</v>
      </c>
      <c r="F9" s="32">
        <v>540</v>
      </c>
      <c r="G9" s="32">
        <v>590</v>
      </c>
      <c r="H9" s="33">
        <v>-15</v>
      </c>
      <c r="I9" s="33">
        <v>-22</v>
      </c>
    </row>
    <row r="10" spans="2:9" x14ac:dyDescent="0.35">
      <c r="B10" s="31" t="s">
        <v>63</v>
      </c>
      <c r="C10" s="31"/>
      <c r="D10" s="31"/>
      <c r="E10" s="43">
        <v>4</v>
      </c>
      <c r="F10" s="43">
        <v>3.5</v>
      </c>
      <c r="G10" s="43">
        <v>3.1</v>
      </c>
      <c r="H10" s="33"/>
      <c r="I10" s="33"/>
    </row>
    <row r="12" spans="2:9" x14ac:dyDescent="0.35">
      <c r="E12" s="56"/>
      <c r="F12" s="56"/>
      <c r="G12" s="56"/>
      <c r="H12" s="56"/>
      <c r="I12" s="56"/>
    </row>
    <row r="13" spans="2:9" x14ac:dyDescent="0.35">
      <c r="E13" s="56"/>
      <c r="F13" s="56"/>
      <c r="G13" s="56"/>
      <c r="H13" s="56"/>
      <c r="I13" s="56"/>
    </row>
    <row r="14" spans="2:9" x14ac:dyDescent="0.35">
      <c r="E14" s="56"/>
      <c r="F14" s="56"/>
      <c r="G14" s="56"/>
      <c r="H14" s="56"/>
      <c r="I14" s="56"/>
    </row>
  </sheetData>
  <mergeCells count="3">
    <mergeCell ref="E6:E7"/>
    <mergeCell ref="F6:F7"/>
    <mergeCell ref="G6:G7"/>
  </mergeCells>
  <pageMargins left="0.7" right="0.7" top="0.75" bottom="0.75" header="0.3" footer="0.3"/>
  <pageSetup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6F9B-8318-4E4B-A8F1-363444A9AA37}">
  <dimension ref="B2:L33"/>
  <sheetViews>
    <sheetView topLeftCell="A5" zoomScaleNormal="100" workbookViewId="0">
      <selection activeCell="I25" sqref="I25"/>
    </sheetView>
  </sheetViews>
  <sheetFormatPr defaultColWidth="8.90625" defaultRowHeight="14.5" x14ac:dyDescent="0.35"/>
  <cols>
    <col min="1" max="1" width="8.90625" style="1"/>
    <col min="2" max="8" width="10" style="1" customWidth="1"/>
    <col min="9" max="16384" width="8.90625" style="1"/>
  </cols>
  <sheetData>
    <row r="2" spans="2:12" ht="18.5" x14ac:dyDescent="0.35">
      <c r="C2" s="24"/>
      <c r="D2" s="24" t="s">
        <v>15</v>
      </c>
    </row>
    <row r="3" spans="2:12" x14ac:dyDescent="0.35">
      <c r="C3" s="3"/>
      <c r="D3" s="3" t="s">
        <v>165</v>
      </c>
    </row>
    <row r="4" spans="2:12" x14ac:dyDescent="0.35">
      <c r="C4" s="3"/>
      <c r="D4" s="3"/>
    </row>
    <row r="5" spans="2:12" ht="8" customHeight="1" x14ac:dyDescent="0.35">
      <c r="B5" s="25"/>
      <c r="C5" s="25"/>
      <c r="D5" s="25"/>
    </row>
    <row r="6" spans="2:12" ht="17" customHeight="1" x14ac:dyDescent="0.35">
      <c r="B6" s="39" t="s">
        <v>64</v>
      </c>
      <c r="C6" s="27"/>
      <c r="D6" s="27"/>
      <c r="E6" s="71" t="s">
        <v>195</v>
      </c>
      <c r="F6" s="71" t="s">
        <v>190</v>
      </c>
      <c r="G6" s="71" t="s">
        <v>177</v>
      </c>
      <c r="H6" s="20" t="s">
        <v>37</v>
      </c>
      <c r="I6" s="20" t="s">
        <v>38</v>
      </c>
      <c r="J6" s="71" t="s">
        <v>191</v>
      </c>
      <c r="K6" s="71" t="s">
        <v>192</v>
      </c>
      <c r="L6" s="20" t="s">
        <v>189</v>
      </c>
    </row>
    <row r="7" spans="2:12" x14ac:dyDescent="0.35">
      <c r="B7" s="26"/>
      <c r="C7" s="27"/>
      <c r="D7" s="27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44" t="s">
        <v>65</v>
      </c>
      <c r="C8" s="31"/>
      <c r="D8" s="31"/>
      <c r="E8" s="45">
        <v>929</v>
      </c>
      <c r="F8" s="45">
        <v>927</v>
      </c>
      <c r="G8" s="45">
        <v>995</v>
      </c>
      <c r="H8" s="66" t="s">
        <v>194</v>
      </c>
      <c r="I8" s="66">
        <v>-7</v>
      </c>
      <c r="J8" s="45">
        <v>2773</v>
      </c>
      <c r="K8" s="45">
        <v>2985</v>
      </c>
      <c r="L8" s="66">
        <v>-7</v>
      </c>
    </row>
    <row r="9" spans="2:12" x14ac:dyDescent="0.35">
      <c r="B9" s="31" t="s">
        <v>43</v>
      </c>
      <c r="C9" s="31"/>
      <c r="D9" s="31"/>
      <c r="E9" s="32">
        <v>1211</v>
      </c>
      <c r="F9" s="32">
        <v>1228</v>
      </c>
      <c r="G9" s="32">
        <v>1420</v>
      </c>
      <c r="H9" s="33">
        <v>-1</v>
      </c>
      <c r="I9" s="33">
        <v>-15</v>
      </c>
      <c r="J9" s="32">
        <v>3643</v>
      </c>
      <c r="K9" s="32">
        <v>4240</v>
      </c>
      <c r="L9" s="33">
        <v>-14</v>
      </c>
    </row>
    <row r="10" spans="2:12" x14ac:dyDescent="0.35">
      <c r="B10" s="28" t="s">
        <v>47</v>
      </c>
      <c r="C10" s="28"/>
      <c r="D10" s="28"/>
      <c r="E10" s="29">
        <v>71</v>
      </c>
      <c r="F10" s="29">
        <v>65</v>
      </c>
      <c r="G10" s="29">
        <v>136</v>
      </c>
      <c r="H10" s="30">
        <v>9</v>
      </c>
      <c r="I10" s="30">
        <v>-48</v>
      </c>
      <c r="J10" s="29">
        <v>203</v>
      </c>
      <c r="K10" s="29">
        <v>367</v>
      </c>
      <c r="L10" s="30">
        <v>-45</v>
      </c>
    </row>
    <row r="11" spans="2:12" x14ac:dyDescent="0.35">
      <c r="B11" s="31" t="s">
        <v>187</v>
      </c>
      <c r="C11" s="31"/>
      <c r="D11" s="31"/>
      <c r="E11" s="32">
        <v>2</v>
      </c>
      <c r="F11" s="32">
        <v>3</v>
      </c>
      <c r="G11" s="32">
        <v>20</v>
      </c>
      <c r="H11" s="33">
        <v>-27</v>
      </c>
      <c r="I11" s="33">
        <v>-90</v>
      </c>
      <c r="J11" s="32" t="s">
        <v>194</v>
      </c>
      <c r="K11" s="32">
        <v>-6</v>
      </c>
      <c r="L11" s="33">
        <v>103</v>
      </c>
    </row>
    <row r="12" spans="2:12" x14ac:dyDescent="0.35">
      <c r="B12" s="31" t="s">
        <v>48</v>
      </c>
      <c r="C12" s="31"/>
      <c r="D12" s="31"/>
      <c r="E12" s="32">
        <v>15</v>
      </c>
      <c r="F12" s="32">
        <v>3</v>
      </c>
      <c r="G12" s="32">
        <v>-2</v>
      </c>
      <c r="H12" s="33">
        <v>425</v>
      </c>
      <c r="I12" s="33">
        <v>1021</v>
      </c>
      <c r="J12" s="32">
        <v>23</v>
      </c>
      <c r="K12" s="32">
        <v>3</v>
      </c>
      <c r="L12" s="33">
        <v>579</v>
      </c>
    </row>
    <row r="13" spans="2:12" x14ac:dyDescent="0.35">
      <c r="B13" s="28" t="s">
        <v>67</v>
      </c>
      <c r="C13" s="28"/>
      <c r="D13" s="28"/>
      <c r="E13" s="29">
        <v>88</v>
      </c>
      <c r="F13" s="29">
        <v>71</v>
      </c>
      <c r="G13" s="29">
        <v>155</v>
      </c>
      <c r="H13" s="30">
        <v>24</v>
      </c>
      <c r="I13" s="30">
        <v>-43</v>
      </c>
      <c r="J13" s="29">
        <v>226</v>
      </c>
      <c r="K13" s="29">
        <v>364</v>
      </c>
      <c r="L13" s="30">
        <v>-38</v>
      </c>
    </row>
    <row r="15" spans="2:12" x14ac:dyDescent="0.35">
      <c r="B15" s="39" t="s">
        <v>68</v>
      </c>
      <c r="C15" s="27"/>
      <c r="D15" s="27"/>
      <c r="E15" s="71" t="s">
        <v>195</v>
      </c>
      <c r="F15" s="71" t="s">
        <v>190</v>
      </c>
      <c r="G15" s="71" t="s">
        <v>177</v>
      </c>
      <c r="H15" s="20" t="s">
        <v>37</v>
      </c>
      <c r="I15" s="20" t="s">
        <v>38</v>
      </c>
      <c r="J15" s="71" t="s">
        <v>191</v>
      </c>
      <c r="K15" s="71" t="s">
        <v>192</v>
      </c>
      <c r="L15" s="20" t="s">
        <v>189</v>
      </c>
    </row>
    <row r="16" spans="2:12" x14ac:dyDescent="0.35">
      <c r="B16" s="26"/>
      <c r="C16" s="27"/>
      <c r="D16" s="27"/>
      <c r="E16" s="71"/>
      <c r="F16" s="71"/>
      <c r="G16" s="71"/>
      <c r="H16" s="20" t="s">
        <v>39</v>
      </c>
      <c r="I16" s="20" t="s">
        <v>39</v>
      </c>
      <c r="J16" s="71"/>
      <c r="K16" s="71"/>
      <c r="L16" s="20" t="s">
        <v>39</v>
      </c>
    </row>
    <row r="17" spans="2:12" x14ac:dyDescent="0.35">
      <c r="B17" s="44" t="s">
        <v>65</v>
      </c>
      <c r="C17" s="32"/>
      <c r="D17" s="32"/>
      <c r="E17" s="45">
        <v>195</v>
      </c>
      <c r="F17" s="45">
        <v>190</v>
      </c>
      <c r="G17" s="45">
        <v>222</v>
      </c>
      <c r="H17" s="66">
        <v>3</v>
      </c>
      <c r="I17" s="66">
        <v>-12</v>
      </c>
      <c r="J17" s="45">
        <v>587</v>
      </c>
      <c r="K17" s="45">
        <v>636</v>
      </c>
      <c r="L17" s="66">
        <v>-8</v>
      </c>
    </row>
    <row r="18" spans="2:12" x14ac:dyDescent="0.35">
      <c r="B18" s="31" t="s">
        <v>43</v>
      </c>
      <c r="C18" s="32"/>
      <c r="D18" s="32"/>
      <c r="E18" s="32">
        <v>328</v>
      </c>
      <c r="F18" s="32">
        <v>325</v>
      </c>
      <c r="G18" s="32">
        <v>444</v>
      </c>
      <c r="H18" s="33">
        <v>1</v>
      </c>
      <c r="I18" s="33">
        <v>-26</v>
      </c>
      <c r="J18" s="32">
        <v>1018</v>
      </c>
      <c r="K18" s="32">
        <v>1241</v>
      </c>
      <c r="L18" s="33">
        <v>-18</v>
      </c>
    </row>
    <row r="19" spans="2:12" x14ac:dyDescent="0.35">
      <c r="B19" s="28" t="s">
        <v>47</v>
      </c>
      <c r="C19" s="29"/>
      <c r="D19" s="29"/>
      <c r="E19" s="29">
        <v>43</v>
      </c>
      <c r="F19" s="29">
        <v>34</v>
      </c>
      <c r="G19" s="29">
        <v>61</v>
      </c>
      <c r="H19" s="30">
        <v>26</v>
      </c>
      <c r="I19" s="30">
        <v>-31</v>
      </c>
      <c r="J19" s="29">
        <v>137</v>
      </c>
      <c r="K19" s="29">
        <v>161</v>
      </c>
      <c r="L19" s="30">
        <v>-15</v>
      </c>
    </row>
    <row r="20" spans="2:12" x14ac:dyDescent="0.35">
      <c r="B20" s="31" t="s">
        <v>187</v>
      </c>
      <c r="C20" s="32"/>
      <c r="D20" s="32"/>
      <c r="E20" s="32">
        <v>1</v>
      </c>
      <c r="F20" s="32">
        <v>14</v>
      </c>
      <c r="G20" s="32">
        <v>-2</v>
      </c>
      <c r="H20" s="33">
        <v>-91</v>
      </c>
      <c r="I20" s="33">
        <v>148</v>
      </c>
      <c r="J20" s="32">
        <v>4</v>
      </c>
      <c r="K20" s="32">
        <v>-8</v>
      </c>
      <c r="L20" s="33">
        <v>154</v>
      </c>
    </row>
    <row r="21" spans="2:12" x14ac:dyDescent="0.35">
      <c r="B21" s="31" t="s">
        <v>48</v>
      </c>
      <c r="C21" s="32"/>
      <c r="D21" s="32"/>
      <c r="E21" s="32">
        <v>3</v>
      </c>
      <c r="F21" s="32">
        <v>4</v>
      </c>
      <c r="G21" s="32">
        <v>4</v>
      </c>
      <c r="H21" s="33">
        <v>-13</v>
      </c>
      <c r="I21" s="33">
        <v>-23</v>
      </c>
      <c r="J21" s="32">
        <v>12</v>
      </c>
      <c r="K21" s="32">
        <v>4</v>
      </c>
      <c r="L21" s="33">
        <v>182</v>
      </c>
    </row>
    <row r="22" spans="2:12" x14ac:dyDescent="0.35">
      <c r="B22" s="28" t="s">
        <v>67</v>
      </c>
      <c r="C22" s="29"/>
      <c r="D22" s="29"/>
      <c r="E22" s="29">
        <v>47</v>
      </c>
      <c r="F22" s="29">
        <v>51</v>
      </c>
      <c r="G22" s="29">
        <v>63</v>
      </c>
      <c r="H22" s="30">
        <v>-8</v>
      </c>
      <c r="I22" s="30">
        <v>-25</v>
      </c>
      <c r="J22" s="29">
        <v>153</v>
      </c>
      <c r="K22" s="29">
        <v>158</v>
      </c>
      <c r="L22" s="30">
        <v>-3</v>
      </c>
    </row>
    <row r="25" spans="2:12" x14ac:dyDescent="0.35">
      <c r="E25" s="56"/>
      <c r="F25" s="56"/>
      <c r="G25" s="56"/>
      <c r="H25" s="56"/>
      <c r="I25" s="56"/>
      <c r="J25" s="56"/>
      <c r="K25" s="56"/>
      <c r="L25" s="56"/>
    </row>
    <row r="26" spans="2:12" x14ac:dyDescent="0.35">
      <c r="E26" s="56"/>
      <c r="F26" s="56"/>
      <c r="G26" s="56"/>
      <c r="H26" s="56"/>
      <c r="I26" s="56"/>
      <c r="J26" s="56"/>
      <c r="K26" s="56"/>
      <c r="L26" s="56"/>
    </row>
    <row r="27" spans="2:12" x14ac:dyDescent="0.35">
      <c r="E27" s="56"/>
      <c r="F27" s="56"/>
      <c r="G27" s="56"/>
      <c r="H27" s="56"/>
      <c r="I27" s="56"/>
      <c r="J27" s="56"/>
      <c r="K27" s="56"/>
      <c r="L27" s="56"/>
    </row>
    <row r="28" spans="2:12" x14ac:dyDescent="0.35">
      <c r="E28" s="56"/>
      <c r="F28" s="56"/>
      <c r="G28" s="56"/>
      <c r="H28" s="56"/>
      <c r="I28" s="56"/>
      <c r="J28" s="56"/>
      <c r="K28" s="56"/>
      <c r="L28" s="56"/>
    </row>
    <row r="29" spans="2:12" x14ac:dyDescent="0.35">
      <c r="E29" s="56"/>
      <c r="F29" s="56"/>
      <c r="G29" s="56"/>
      <c r="H29" s="56"/>
      <c r="I29" s="56"/>
      <c r="J29" s="56"/>
      <c r="K29" s="56"/>
      <c r="L29" s="56"/>
    </row>
    <row r="30" spans="2:12" x14ac:dyDescent="0.35">
      <c r="E30" s="56"/>
      <c r="F30" s="56"/>
      <c r="G30" s="56"/>
      <c r="H30" s="56"/>
      <c r="I30" s="56"/>
      <c r="J30" s="56"/>
      <c r="K30" s="56"/>
      <c r="L30" s="56"/>
    </row>
    <row r="31" spans="2:12" x14ac:dyDescent="0.35">
      <c r="E31" s="56"/>
      <c r="F31" s="56"/>
      <c r="G31" s="56"/>
      <c r="H31" s="56"/>
      <c r="I31" s="56"/>
      <c r="J31" s="56"/>
      <c r="K31" s="56"/>
      <c r="L31" s="56"/>
    </row>
    <row r="32" spans="2:12" x14ac:dyDescent="0.35">
      <c r="E32" s="56"/>
      <c r="F32" s="56"/>
      <c r="G32" s="56"/>
      <c r="H32" s="56"/>
      <c r="I32" s="56"/>
      <c r="J32" s="56"/>
      <c r="K32" s="56"/>
      <c r="L32" s="56"/>
    </row>
    <row r="33" spans="5:12" x14ac:dyDescent="0.35">
      <c r="E33" s="56"/>
      <c r="F33" s="56"/>
      <c r="G33" s="56"/>
      <c r="H33" s="56"/>
      <c r="I33" s="56"/>
      <c r="J33" s="56"/>
      <c r="K33" s="56"/>
      <c r="L33" s="56"/>
    </row>
  </sheetData>
  <mergeCells count="10">
    <mergeCell ref="J6:J7"/>
    <mergeCell ref="K6:K7"/>
    <mergeCell ref="J15:J16"/>
    <mergeCell ref="K15:K16"/>
    <mergeCell ref="E15:E16"/>
    <mergeCell ref="F15:F16"/>
    <mergeCell ref="G15:G16"/>
    <mergeCell ref="E6:E7"/>
    <mergeCell ref="F6:F7"/>
    <mergeCell ref="G6:G7"/>
  </mergeCells>
  <pageMargins left="0.7" right="0.7" top="0.75" bottom="0.75" header="0.3" footer="0.3"/>
  <pageSetup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B437-F709-46B5-A056-D9E358F851DD}">
  <dimension ref="B2:L25"/>
  <sheetViews>
    <sheetView zoomScaleNormal="100" workbookViewId="0">
      <selection activeCell="J33" sqref="J33"/>
    </sheetView>
  </sheetViews>
  <sheetFormatPr defaultColWidth="8.90625" defaultRowHeight="14.5" x14ac:dyDescent="0.35"/>
  <cols>
    <col min="1" max="9" width="10" style="1" customWidth="1"/>
    <col min="10" max="16384" width="8.90625" style="1"/>
  </cols>
  <sheetData>
    <row r="2" spans="2:12" ht="18.5" x14ac:dyDescent="0.35">
      <c r="C2" s="24"/>
      <c r="D2" s="24" t="s">
        <v>17</v>
      </c>
    </row>
    <row r="3" spans="2:12" x14ac:dyDescent="0.35">
      <c r="C3" s="3"/>
      <c r="D3" s="3" t="s">
        <v>167</v>
      </c>
    </row>
    <row r="4" spans="2:12" x14ac:dyDescent="0.35">
      <c r="C4" s="3"/>
      <c r="D4" s="3"/>
    </row>
    <row r="5" spans="2:12" ht="8" customHeight="1" x14ac:dyDescent="0.35">
      <c r="B5" s="25"/>
      <c r="C5" s="25"/>
      <c r="D5" s="25"/>
    </row>
    <row r="6" spans="2:12" ht="17" customHeight="1" x14ac:dyDescent="0.35">
      <c r="B6" s="39"/>
      <c r="C6" s="26"/>
      <c r="D6" s="26"/>
      <c r="E6" s="71" t="s">
        <v>195</v>
      </c>
      <c r="F6" s="71" t="s">
        <v>190</v>
      </c>
      <c r="G6" s="71" t="s">
        <v>177</v>
      </c>
      <c r="H6" s="20" t="s">
        <v>37</v>
      </c>
      <c r="I6" s="20" t="s">
        <v>38</v>
      </c>
      <c r="J6" s="71" t="s">
        <v>191</v>
      </c>
      <c r="K6" s="71" t="s">
        <v>192</v>
      </c>
      <c r="L6" s="20" t="s">
        <v>189</v>
      </c>
    </row>
    <row r="7" spans="2:12" x14ac:dyDescent="0.35">
      <c r="B7" s="39"/>
      <c r="C7" s="26"/>
      <c r="D7" s="26"/>
      <c r="E7" s="71"/>
      <c r="F7" s="71"/>
      <c r="G7" s="71"/>
      <c r="H7" s="20" t="s">
        <v>39</v>
      </c>
      <c r="I7" s="20" t="s">
        <v>39</v>
      </c>
      <c r="J7" s="71"/>
      <c r="K7" s="71"/>
      <c r="L7" s="20" t="s">
        <v>39</v>
      </c>
    </row>
    <row r="8" spans="2:12" x14ac:dyDescent="0.35">
      <c r="B8" s="28" t="s">
        <v>9</v>
      </c>
      <c r="C8" s="28"/>
      <c r="D8" s="28"/>
      <c r="E8" s="29"/>
      <c r="F8" s="29"/>
      <c r="G8" s="29"/>
      <c r="H8" s="30"/>
      <c r="I8" s="30"/>
      <c r="J8" s="30"/>
      <c r="K8" s="30"/>
      <c r="L8" s="30"/>
    </row>
    <row r="9" spans="2:12" x14ac:dyDescent="0.35">
      <c r="B9" s="31" t="s">
        <v>69</v>
      </c>
      <c r="C9" s="31"/>
      <c r="D9" s="31"/>
      <c r="E9" s="32">
        <v>16.865642146668165</v>
      </c>
      <c r="F9" s="32">
        <v>16.638286073279001</v>
      </c>
      <c r="G9" s="32">
        <v>15.400331741905621</v>
      </c>
      <c r="H9" s="33">
        <v>1.3664633026973627</v>
      </c>
      <c r="I9" s="33">
        <v>9.5147976635808984</v>
      </c>
      <c r="J9" s="32">
        <v>48.492193263803756</v>
      </c>
      <c r="K9" s="32">
        <v>42.086534059972422</v>
      </c>
      <c r="L9" s="33">
        <v>15.220210803539679</v>
      </c>
    </row>
    <row r="10" spans="2:12" x14ac:dyDescent="0.35">
      <c r="B10" s="31" t="s">
        <v>70</v>
      </c>
      <c r="C10" s="31"/>
      <c r="D10" s="31"/>
      <c r="E10" s="32">
        <v>3.4209440699999996</v>
      </c>
      <c r="F10" s="32">
        <v>3.4581553500000002</v>
      </c>
      <c r="G10" s="32">
        <v>3.8429928999999996</v>
      </c>
      <c r="H10" s="33">
        <v>-1.0760441979565938</v>
      </c>
      <c r="I10" s="33">
        <v>-10.982295335492298</v>
      </c>
      <c r="J10" s="32">
        <v>10.163847109999999</v>
      </c>
      <c r="K10" s="32">
        <v>10.53620093</v>
      </c>
      <c r="L10" s="33">
        <v>-3.5340425118487229</v>
      </c>
    </row>
    <row r="11" spans="2:12" x14ac:dyDescent="0.35">
      <c r="B11" s="28" t="s">
        <v>46</v>
      </c>
      <c r="C11" s="28"/>
      <c r="D11" s="28"/>
      <c r="E11" s="29">
        <v>7.8405745900000001</v>
      </c>
      <c r="F11" s="29">
        <v>27.698607410000001</v>
      </c>
      <c r="G11" s="29">
        <v>26.173201869999996</v>
      </c>
      <c r="H11" s="30">
        <v>-71.693253476818029</v>
      </c>
      <c r="I11" s="30">
        <v>-70.043502400113482</v>
      </c>
      <c r="J11" s="29">
        <v>38.20047375</v>
      </c>
      <c r="K11" s="29">
        <v>44.036392139999997</v>
      </c>
      <c r="L11" s="67">
        <v>-13.252489830335124</v>
      </c>
    </row>
    <row r="12" spans="2:12" x14ac:dyDescent="0.35">
      <c r="B12" s="28" t="s">
        <v>71</v>
      </c>
      <c r="C12" s="28"/>
      <c r="D12" s="28"/>
      <c r="E12" s="46"/>
      <c r="F12" s="46"/>
      <c r="G12" s="46"/>
      <c r="H12" s="30"/>
      <c r="I12" s="30"/>
      <c r="J12" s="56"/>
      <c r="K12" s="56"/>
      <c r="L12" s="56"/>
    </row>
    <row r="13" spans="2:12" x14ac:dyDescent="0.35">
      <c r="B13" s="31" t="s">
        <v>72</v>
      </c>
      <c r="C13" s="31"/>
      <c r="D13" s="31"/>
      <c r="E13" s="32">
        <v>174.90039683992927</v>
      </c>
      <c r="F13" s="32">
        <v>184.09368689553699</v>
      </c>
      <c r="G13" s="32">
        <v>188.59022702939529</v>
      </c>
      <c r="H13" s="33">
        <v>-4.9938106029808633</v>
      </c>
      <c r="I13" s="33">
        <v>-7.2590347893967007</v>
      </c>
      <c r="J13" s="56"/>
      <c r="K13" s="56"/>
      <c r="L13" s="56"/>
    </row>
    <row r="14" spans="2:12" x14ac:dyDescent="0.35">
      <c r="B14" s="31" t="s">
        <v>73</v>
      </c>
      <c r="C14" s="31"/>
      <c r="D14" s="31"/>
      <c r="E14" s="32"/>
      <c r="F14" s="32"/>
      <c r="G14" s="32"/>
      <c r="H14" s="33"/>
      <c r="I14" s="33"/>
      <c r="J14" s="56"/>
      <c r="K14" s="56"/>
      <c r="L14" s="56"/>
    </row>
    <row r="15" spans="2:12" x14ac:dyDescent="0.35">
      <c r="B15" s="47" t="s">
        <v>74</v>
      </c>
      <c r="C15" s="31"/>
      <c r="D15" s="31"/>
      <c r="E15" s="32">
        <v>50.27689706514348</v>
      </c>
      <c r="F15" s="32">
        <v>55.427691849487601</v>
      </c>
      <c r="G15" s="32">
        <v>46.558434791615234</v>
      </c>
      <c r="H15" s="33">
        <v>-9.2928184675828973</v>
      </c>
      <c r="I15" s="33">
        <v>7.9866565321004002</v>
      </c>
      <c r="J15" s="56"/>
      <c r="K15" s="56"/>
      <c r="L15" s="56"/>
    </row>
    <row r="16" spans="2:12" x14ac:dyDescent="0.35">
      <c r="B16" s="47" t="s">
        <v>75</v>
      </c>
      <c r="C16" s="31"/>
      <c r="D16" s="31"/>
      <c r="E16" s="32">
        <v>144.19792615857472</v>
      </c>
      <c r="F16" s="32">
        <v>147.681663245046</v>
      </c>
      <c r="G16" s="32">
        <v>156.5424414950015</v>
      </c>
      <c r="H16" s="33">
        <v>-2.3589503327104078</v>
      </c>
      <c r="I16" s="33">
        <v>-7.885730680149738</v>
      </c>
      <c r="J16" s="56"/>
      <c r="K16" s="56"/>
      <c r="L16" s="56"/>
    </row>
    <row r="18" spans="5:12" x14ac:dyDescent="0.35">
      <c r="E18" s="56"/>
      <c r="F18" s="56"/>
      <c r="G18" s="56"/>
      <c r="H18" s="56"/>
      <c r="I18" s="56"/>
      <c r="J18" s="56"/>
      <c r="K18" s="56"/>
      <c r="L18" s="56"/>
    </row>
    <row r="19" spans="5:12" x14ac:dyDescent="0.35">
      <c r="E19" s="56"/>
      <c r="F19" s="56"/>
      <c r="G19" s="56"/>
      <c r="H19" s="56"/>
      <c r="I19" s="56"/>
      <c r="J19" s="56"/>
      <c r="K19" s="56"/>
      <c r="L19" s="56"/>
    </row>
    <row r="20" spans="5:12" x14ac:dyDescent="0.35">
      <c r="E20" s="56"/>
      <c r="F20" s="56"/>
      <c r="G20" s="56"/>
      <c r="H20" s="56"/>
      <c r="I20" s="56"/>
      <c r="J20" s="56"/>
      <c r="K20" s="56"/>
      <c r="L20" s="56"/>
    </row>
    <row r="21" spans="5:12" x14ac:dyDescent="0.35">
      <c r="E21" s="56"/>
      <c r="F21" s="56"/>
      <c r="G21" s="56"/>
      <c r="H21" s="56"/>
      <c r="I21" s="56"/>
      <c r="J21" s="56"/>
      <c r="K21" s="56"/>
      <c r="L21" s="56"/>
    </row>
    <row r="22" spans="5:12" x14ac:dyDescent="0.35">
      <c r="E22" s="56"/>
      <c r="F22" s="56"/>
      <c r="G22" s="56"/>
      <c r="H22" s="56"/>
      <c r="I22" s="56"/>
      <c r="J22" s="56"/>
      <c r="K22" s="56"/>
      <c r="L22" s="56"/>
    </row>
    <row r="23" spans="5:12" x14ac:dyDescent="0.35">
      <c r="E23" s="56"/>
      <c r="F23" s="56"/>
      <c r="G23" s="56"/>
      <c r="H23" s="56"/>
      <c r="I23" s="56"/>
      <c r="J23" s="56"/>
      <c r="K23" s="56"/>
      <c r="L23" s="56"/>
    </row>
    <row r="24" spans="5:12" x14ac:dyDescent="0.35">
      <c r="E24" s="56"/>
      <c r="F24" s="56"/>
      <c r="G24" s="56"/>
      <c r="H24" s="56"/>
      <c r="I24" s="56"/>
      <c r="J24" s="56"/>
      <c r="K24" s="56"/>
      <c r="L24" s="56"/>
    </row>
    <row r="25" spans="5:12" x14ac:dyDescent="0.35">
      <c r="E25" s="56"/>
      <c r="F25" s="56"/>
      <c r="G25" s="56"/>
      <c r="H25" s="56"/>
      <c r="I25" s="56"/>
      <c r="J25" s="56"/>
      <c r="K25" s="56"/>
      <c r="L25" s="56"/>
    </row>
  </sheetData>
  <mergeCells count="5">
    <mergeCell ref="E6:E7"/>
    <mergeCell ref="F6:F7"/>
    <mergeCell ref="G6:G7"/>
    <mergeCell ref="J6:J7"/>
    <mergeCell ref="K6:K7"/>
  </mergeCells>
  <pageMargins left="0.7" right="0.7" top="0.75" bottom="0.75" header="0.3" footer="0.3"/>
  <pageSetup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0347-D510-4E9D-97C4-996D65F53486}">
  <dimension ref="B2:BN27"/>
  <sheetViews>
    <sheetView zoomScale="90" zoomScaleNormal="90" workbookViewId="0">
      <selection activeCell="BB35" sqref="BB35"/>
    </sheetView>
  </sheetViews>
  <sheetFormatPr defaultColWidth="6.6328125" defaultRowHeight="14.5" outlineLevelCol="1" x14ac:dyDescent="0.35"/>
  <cols>
    <col min="1" max="1" width="6.6328125" style="1"/>
    <col min="2" max="4" width="6.81640625" style="1" customWidth="1"/>
    <col min="5" max="5" width="6.6328125" style="1"/>
    <col min="6" max="6" width="6.6328125" style="1" customWidth="1"/>
    <col min="7" max="10" width="6.6328125" style="1" hidden="1" customWidth="1" outlineLevel="1"/>
    <col min="11" max="11" width="6.6328125" style="1" hidden="1" customWidth="1" outlineLevel="1" collapsed="1"/>
    <col min="12" max="46" width="6.6328125" style="1" hidden="1" customWidth="1" outlineLevel="1"/>
    <col min="47" max="47" width="6.81640625" style="1" bestFit="1" customWidth="1" collapsed="1"/>
    <col min="48" max="63" width="6.81640625" style="1" bestFit="1" customWidth="1"/>
    <col min="64" max="65" width="8.453125" style="1" bestFit="1" customWidth="1"/>
    <col min="66" max="16384" width="6.6328125" style="1"/>
  </cols>
  <sheetData>
    <row r="2" spans="2:66" ht="18.5" x14ac:dyDescent="0.35">
      <c r="C2" s="24"/>
      <c r="E2" s="24" t="s">
        <v>20</v>
      </c>
    </row>
    <row r="3" spans="2:66" x14ac:dyDescent="0.35">
      <c r="C3" s="3"/>
      <c r="E3" s="3" t="s">
        <v>165</v>
      </c>
    </row>
    <row r="4" spans="2:66" x14ac:dyDescent="0.35">
      <c r="C4" s="3"/>
      <c r="D4" s="3"/>
    </row>
    <row r="5" spans="2:66" ht="8" customHeight="1" x14ac:dyDescent="0.35">
      <c r="B5" s="25"/>
    </row>
    <row r="6" spans="2:66" x14ac:dyDescent="0.35">
      <c r="B6" s="26"/>
      <c r="C6" s="26"/>
      <c r="D6" s="26"/>
      <c r="E6" s="26"/>
      <c r="F6" s="26"/>
      <c r="G6" s="48" t="s">
        <v>76</v>
      </c>
      <c r="H6" s="48" t="s">
        <v>77</v>
      </c>
      <c r="I6" s="48" t="s">
        <v>78</v>
      </c>
      <c r="J6" s="48" t="s">
        <v>79</v>
      </c>
      <c r="K6" s="48" t="s">
        <v>80</v>
      </c>
      <c r="L6" s="39" t="s">
        <v>81</v>
      </c>
      <c r="M6" s="39" t="s">
        <v>82</v>
      </c>
      <c r="N6" s="39" t="s">
        <v>83</v>
      </c>
      <c r="O6" s="39" t="s">
        <v>84</v>
      </c>
      <c r="P6" s="39" t="s">
        <v>85</v>
      </c>
      <c r="Q6" s="39" t="s">
        <v>86</v>
      </c>
      <c r="R6" s="39" t="s">
        <v>87</v>
      </c>
      <c r="S6" s="39" t="s">
        <v>88</v>
      </c>
      <c r="T6" s="39" t="s">
        <v>89</v>
      </c>
      <c r="U6" s="39" t="s">
        <v>90</v>
      </c>
      <c r="V6" s="39" t="s">
        <v>91</v>
      </c>
      <c r="W6" s="39" t="s">
        <v>92</v>
      </c>
      <c r="X6" s="39" t="s">
        <v>93</v>
      </c>
      <c r="Y6" s="39" t="s">
        <v>94</v>
      </c>
      <c r="Z6" s="39" t="s">
        <v>95</v>
      </c>
      <c r="AA6" s="39" t="s">
        <v>96</v>
      </c>
      <c r="AB6" s="39" t="s">
        <v>97</v>
      </c>
      <c r="AC6" s="39" t="s">
        <v>98</v>
      </c>
      <c r="AD6" s="39" t="s">
        <v>99</v>
      </c>
      <c r="AE6" s="39" t="s">
        <v>100</v>
      </c>
      <c r="AF6" s="39" t="s">
        <v>101</v>
      </c>
      <c r="AG6" s="39" t="s">
        <v>102</v>
      </c>
      <c r="AH6" s="39" t="s">
        <v>103</v>
      </c>
      <c r="AI6" s="27" t="s">
        <v>104</v>
      </c>
      <c r="AJ6" s="27" t="s">
        <v>105</v>
      </c>
      <c r="AK6" s="27" t="s">
        <v>106</v>
      </c>
      <c r="AL6" s="27" t="s">
        <v>107</v>
      </c>
      <c r="AM6" s="27" t="s">
        <v>108</v>
      </c>
      <c r="AN6" s="27" t="s">
        <v>109</v>
      </c>
      <c r="AO6" s="27" t="s">
        <v>110</v>
      </c>
      <c r="AP6" s="27" t="s">
        <v>111</v>
      </c>
      <c r="AQ6" s="27" t="s">
        <v>112</v>
      </c>
      <c r="AR6" s="27" t="s">
        <v>113</v>
      </c>
      <c r="AS6" s="27" t="s">
        <v>114</v>
      </c>
      <c r="AT6" s="27" t="s">
        <v>36</v>
      </c>
      <c r="AU6" s="27" t="s">
        <v>115</v>
      </c>
      <c r="AV6" s="27" t="s">
        <v>116</v>
      </c>
      <c r="AW6" s="27" t="s">
        <v>35</v>
      </c>
      <c r="AX6" s="27" t="s">
        <v>34</v>
      </c>
      <c r="AY6" s="27" t="s">
        <v>157</v>
      </c>
      <c r="AZ6" s="27" t="s">
        <v>158</v>
      </c>
      <c r="BA6" s="27" t="s">
        <v>159</v>
      </c>
      <c r="BB6" s="27" t="s">
        <v>160</v>
      </c>
      <c r="BC6" s="27" t="s">
        <v>161</v>
      </c>
      <c r="BD6" s="27" t="s">
        <v>162</v>
      </c>
      <c r="BE6" s="27" t="s">
        <v>163</v>
      </c>
      <c r="BF6" s="27" t="s">
        <v>164</v>
      </c>
      <c r="BG6" s="27" t="s">
        <v>168</v>
      </c>
      <c r="BH6" s="27" t="s">
        <v>175</v>
      </c>
      <c r="BI6" s="27" t="s">
        <v>177</v>
      </c>
      <c r="BJ6" s="27" t="s">
        <v>178</v>
      </c>
      <c r="BK6" s="27" t="s">
        <v>186</v>
      </c>
      <c r="BL6" s="27" t="s">
        <v>190</v>
      </c>
      <c r="BM6" s="27" t="s">
        <v>195</v>
      </c>
    </row>
    <row r="7" spans="2:66" ht="16.5" x14ac:dyDescent="0.35">
      <c r="B7" s="28" t="s">
        <v>179</v>
      </c>
      <c r="C7" s="40"/>
      <c r="D7" s="40"/>
      <c r="E7" s="40"/>
      <c r="F7" s="40"/>
      <c r="G7" s="49">
        <v>930</v>
      </c>
      <c r="H7" s="49">
        <v>994</v>
      </c>
      <c r="I7" s="49">
        <v>1035</v>
      </c>
      <c r="J7" s="49">
        <v>915</v>
      </c>
      <c r="K7" s="49">
        <v>1021</v>
      </c>
      <c r="L7" s="49">
        <v>1041</v>
      </c>
      <c r="M7" s="49">
        <v>1077</v>
      </c>
      <c r="N7" s="49">
        <v>947</v>
      </c>
      <c r="O7" s="49">
        <v>957</v>
      </c>
      <c r="P7" s="49">
        <v>998</v>
      </c>
      <c r="Q7" s="49">
        <v>1002</v>
      </c>
      <c r="R7" s="49">
        <v>916</v>
      </c>
      <c r="S7" s="49">
        <v>942</v>
      </c>
      <c r="T7" s="49">
        <v>1017</v>
      </c>
      <c r="U7" s="49">
        <v>988</v>
      </c>
      <c r="V7" s="49">
        <v>984</v>
      </c>
      <c r="W7" s="49">
        <v>989</v>
      </c>
      <c r="X7" s="49">
        <v>1000</v>
      </c>
      <c r="Y7" s="49">
        <v>980</v>
      </c>
      <c r="Z7" s="49">
        <v>967</v>
      </c>
      <c r="AA7" s="49">
        <v>988</v>
      </c>
      <c r="AB7" s="49">
        <v>981</v>
      </c>
      <c r="AC7" s="49">
        <v>998</v>
      </c>
      <c r="AD7" s="49">
        <v>970</v>
      </c>
      <c r="AE7" s="49">
        <v>986</v>
      </c>
      <c r="AF7" s="49">
        <v>1038</v>
      </c>
      <c r="AG7" s="49">
        <v>1012</v>
      </c>
      <c r="AH7" s="49">
        <v>975</v>
      </c>
      <c r="AI7" s="49">
        <v>1016</v>
      </c>
      <c r="AJ7" s="49">
        <v>1151</v>
      </c>
      <c r="AK7" s="49">
        <v>1174</v>
      </c>
      <c r="AL7" s="49">
        <v>1061</v>
      </c>
      <c r="AM7" s="49">
        <v>1087</v>
      </c>
      <c r="AN7" s="49">
        <v>1121</v>
      </c>
      <c r="AO7" s="49">
        <v>1118</v>
      </c>
      <c r="AP7" s="29">
        <v>1059</v>
      </c>
      <c r="AQ7" s="49">
        <v>1184</v>
      </c>
      <c r="AR7" s="49">
        <v>1109</v>
      </c>
      <c r="AS7" s="29">
        <v>1260</v>
      </c>
      <c r="AT7" s="29">
        <v>1248</v>
      </c>
      <c r="AU7" s="29">
        <v>1230</v>
      </c>
      <c r="AV7" s="29">
        <v>1201</v>
      </c>
      <c r="AW7" s="29">
        <v>1195</v>
      </c>
      <c r="AX7" s="29">
        <v>1172</v>
      </c>
      <c r="AY7" s="29">
        <v>1216</v>
      </c>
      <c r="AZ7" s="29">
        <v>1260</v>
      </c>
      <c r="BA7" s="29">
        <v>1359</v>
      </c>
      <c r="BB7" s="29">
        <v>1230</v>
      </c>
      <c r="BC7" s="29">
        <v>1161</v>
      </c>
      <c r="BD7" s="29">
        <v>1197</v>
      </c>
      <c r="BE7" s="29">
        <v>1177</v>
      </c>
      <c r="BF7" s="29">
        <v>1100</v>
      </c>
      <c r="BG7" s="29">
        <v>1202</v>
      </c>
      <c r="BH7" s="29">
        <v>1202</v>
      </c>
      <c r="BI7" s="29">
        <v>1217</v>
      </c>
      <c r="BJ7" s="29">
        <v>1124</v>
      </c>
      <c r="BK7" s="29">
        <v>1119</v>
      </c>
      <c r="BL7" s="29">
        <v>1116</v>
      </c>
      <c r="BM7" s="29">
        <v>1124</v>
      </c>
      <c r="BN7" s="56"/>
    </row>
    <row r="8" spans="2:66" x14ac:dyDescent="0.35">
      <c r="B8" s="50" t="s">
        <v>41</v>
      </c>
      <c r="C8" s="41"/>
      <c r="D8" s="41"/>
      <c r="E8" s="41"/>
      <c r="F8" s="41"/>
      <c r="G8" s="32">
        <v>735</v>
      </c>
      <c r="H8" s="32">
        <v>788</v>
      </c>
      <c r="I8" s="32">
        <v>830</v>
      </c>
      <c r="J8" s="32">
        <v>731</v>
      </c>
      <c r="K8" s="32">
        <v>817</v>
      </c>
      <c r="L8" s="32">
        <v>846</v>
      </c>
      <c r="M8" s="32">
        <v>857</v>
      </c>
      <c r="N8" s="32">
        <v>744</v>
      </c>
      <c r="O8" s="32">
        <v>766</v>
      </c>
      <c r="P8" s="32">
        <v>783</v>
      </c>
      <c r="Q8" s="32">
        <v>786</v>
      </c>
      <c r="R8" s="32">
        <v>701</v>
      </c>
      <c r="S8" s="32">
        <v>746</v>
      </c>
      <c r="T8" s="32">
        <v>804</v>
      </c>
      <c r="U8" s="32">
        <v>766</v>
      </c>
      <c r="V8" s="32">
        <v>766</v>
      </c>
      <c r="W8" s="32">
        <v>757</v>
      </c>
      <c r="X8" s="32">
        <v>775</v>
      </c>
      <c r="Y8" s="32">
        <v>751</v>
      </c>
      <c r="Z8" s="32">
        <v>733</v>
      </c>
      <c r="AA8" s="32">
        <v>755</v>
      </c>
      <c r="AB8" s="32">
        <v>743</v>
      </c>
      <c r="AC8" s="32">
        <v>757</v>
      </c>
      <c r="AD8" s="32">
        <v>749</v>
      </c>
      <c r="AE8" s="32">
        <v>759</v>
      </c>
      <c r="AF8" s="32">
        <v>807</v>
      </c>
      <c r="AG8" s="32">
        <v>788</v>
      </c>
      <c r="AH8" s="32">
        <v>752</v>
      </c>
      <c r="AI8" s="32">
        <v>787</v>
      </c>
      <c r="AJ8" s="32">
        <v>912</v>
      </c>
      <c r="AK8" s="32">
        <v>941</v>
      </c>
      <c r="AL8" s="32">
        <v>851</v>
      </c>
      <c r="AM8" s="32">
        <v>857</v>
      </c>
      <c r="AN8" s="32">
        <v>887</v>
      </c>
      <c r="AO8" s="32">
        <v>895</v>
      </c>
      <c r="AP8" s="32">
        <v>851</v>
      </c>
      <c r="AQ8" s="32">
        <v>967</v>
      </c>
      <c r="AR8" s="32">
        <v>933</v>
      </c>
      <c r="AS8" s="32">
        <v>1026</v>
      </c>
      <c r="AT8" s="32">
        <v>992</v>
      </c>
      <c r="AU8" s="32">
        <v>996</v>
      </c>
      <c r="AV8" s="32">
        <v>945</v>
      </c>
      <c r="AW8" s="32">
        <v>924</v>
      </c>
      <c r="AX8" s="32">
        <v>931</v>
      </c>
      <c r="AY8" s="32">
        <v>962</v>
      </c>
      <c r="AZ8" s="32">
        <v>1011</v>
      </c>
      <c r="BA8" s="32">
        <v>1114</v>
      </c>
      <c r="BB8" s="32">
        <v>1013</v>
      </c>
      <c r="BC8" s="32">
        <v>939</v>
      </c>
      <c r="BD8" s="32">
        <v>984</v>
      </c>
      <c r="BE8" s="32">
        <v>955</v>
      </c>
      <c r="BF8" s="32">
        <v>907</v>
      </c>
      <c r="BG8" s="32">
        <v>990</v>
      </c>
      <c r="BH8" s="32">
        <v>1000</v>
      </c>
      <c r="BI8" s="32">
        <v>995</v>
      </c>
      <c r="BJ8" s="32">
        <v>926</v>
      </c>
      <c r="BK8" s="32">
        <v>917</v>
      </c>
      <c r="BL8" s="32">
        <v>927</v>
      </c>
      <c r="BM8" s="32">
        <v>929</v>
      </c>
      <c r="BN8" s="56"/>
    </row>
    <row r="9" spans="2:66" x14ac:dyDescent="0.35">
      <c r="B9" s="50" t="s">
        <v>42</v>
      </c>
      <c r="C9" s="41"/>
      <c r="D9" s="41"/>
      <c r="E9" s="41"/>
      <c r="F9" s="41"/>
      <c r="G9" s="32">
        <v>195</v>
      </c>
      <c r="H9" s="32">
        <v>206</v>
      </c>
      <c r="I9" s="32">
        <v>205</v>
      </c>
      <c r="J9" s="32">
        <v>184</v>
      </c>
      <c r="K9" s="32">
        <v>205</v>
      </c>
      <c r="L9" s="32">
        <v>195</v>
      </c>
      <c r="M9" s="32">
        <v>220</v>
      </c>
      <c r="N9" s="32">
        <v>203</v>
      </c>
      <c r="O9" s="32">
        <v>192</v>
      </c>
      <c r="P9" s="32">
        <v>216</v>
      </c>
      <c r="Q9" s="32">
        <v>215</v>
      </c>
      <c r="R9" s="32">
        <v>216</v>
      </c>
      <c r="S9" s="32">
        <v>196</v>
      </c>
      <c r="T9" s="32">
        <v>213</v>
      </c>
      <c r="U9" s="32">
        <v>222</v>
      </c>
      <c r="V9" s="32">
        <v>218</v>
      </c>
      <c r="W9" s="32">
        <v>232</v>
      </c>
      <c r="X9" s="32">
        <v>226</v>
      </c>
      <c r="Y9" s="32">
        <v>230</v>
      </c>
      <c r="Z9" s="32">
        <v>235</v>
      </c>
      <c r="AA9" s="32">
        <v>235</v>
      </c>
      <c r="AB9" s="32">
        <v>239</v>
      </c>
      <c r="AC9" s="32">
        <v>241</v>
      </c>
      <c r="AD9" s="32">
        <v>221</v>
      </c>
      <c r="AE9" s="32">
        <v>227</v>
      </c>
      <c r="AF9" s="32">
        <v>231</v>
      </c>
      <c r="AG9" s="32">
        <v>225</v>
      </c>
      <c r="AH9" s="32">
        <v>224</v>
      </c>
      <c r="AI9" s="32">
        <v>229</v>
      </c>
      <c r="AJ9" s="32">
        <v>239</v>
      </c>
      <c r="AK9" s="32">
        <v>233</v>
      </c>
      <c r="AL9" s="32">
        <v>210</v>
      </c>
      <c r="AM9" s="32">
        <v>230</v>
      </c>
      <c r="AN9" s="32">
        <v>234</v>
      </c>
      <c r="AO9" s="32">
        <v>223</v>
      </c>
      <c r="AP9" s="32">
        <v>208</v>
      </c>
      <c r="AQ9" s="32">
        <v>217</v>
      </c>
      <c r="AR9" s="32">
        <v>176</v>
      </c>
      <c r="AS9" s="32">
        <v>234</v>
      </c>
      <c r="AT9" s="32">
        <v>256</v>
      </c>
      <c r="AU9" s="32">
        <v>234</v>
      </c>
      <c r="AV9" s="32">
        <v>256</v>
      </c>
      <c r="AW9" s="32">
        <v>271</v>
      </c>
      <c r="AX9" s="32">
        <v>240</v>
      </c>
      <c r="AY9" s="32">
        <v>254</v>
      </c>
      <c r="AZ9" s="32">
        <v>250</v>
      </c>
      <c r="BA9" s="32">
        <v>246</v>
      </c>
      <c r="BB9" s="32">
        <v>217</v>
      </c>
      <c r="BC9" s="32">
        <v>222</v>
      </c>
      <c r="BD9" s="32">
        <v>213</v>
      </c>
      <c r="BE9" s="32">
        <v>222</v>
      </c>
      <c r="BF9" s="32">
        <v>193</v>
      </c>
      <c r="BG9" s="32">
        <v>212</v>
      </c>
      <c r="BH9" s="32">
        <v>202</v>
      </c>
      <c r="BI9" s="32">
        <v>222</v>
      </c>
      <c r="BJ9" s="32">
        <v>198</v>
      </c>
      <c r="BK9" s="32">
        <v>202</v>
      </c>
      <c r="BL9" s="32">
        <v>190</v>
      </c>
      <c r="BM9" s="32">
        <v>195</v>
      </c>
      <c r="BN9" s="56"/>
    </row>
    <row r="10" spans="2:66" x14ac:dyDescent="0.35">
      <c r="B10" s="51" t="s">
        <v>43</v>
      </c>
      <c r="C10" s="40"/>
      <c r="D10" s="40"/>
      <c r="E10" s="40"/>
      <c r="F10" s="40"/>
      <c r="G10" s="49">
        <v>1683</v>
      </c>
      <c r="H10" s="49">
        <v>1887</v>
      </c>
      <c r="I10" s="49">
        <v>2072</v>
      </c>
      <c r="J10" s="49">
        <v>1724</v>
      </c>
      <c r="K10" s="49">
        <v>1896</v>
      </c>
      <c r="L10" s="49">
        <v>1913</v>
      </c>
      <c r="M10" s="49">
        <v>1795</v>
      </c>
      <c r="N10" s="49">
        <v>1674</v>
      </c>
      <c r="O10" s="49">
        <v>1825</v>
      </c>
      <c r="P10" s="49">
        <v>1811</v>
      </c>
      <c r="Q10" s="49">
        <v>1783</v>
      </c>
      <c r="R10" s="49">
        <v>1608</v>
      </c>
      <c r="S10" s="49">
        <v>1576</v>
      </c>
      <c r="T10" s="49">
        <v>1615</v>
      </c>
      <c r="U10" s="49">
        <v>1633</v>
      </c>
      <c r="V10" s="49">
        <v>1646</v>
      </c>
      <c r="W10" s="49">
        <v>1321</v>
      </c>
      <c r="X10" s="49">
        <v>1398</v>
      </c>
      <c r="Y10" s="49">
        <v>1346</v>
      </c>
      <c r="Z10" s="49">
        <v>1219</v>
      </c>
      <c r="AA10" s="49">
        <v>1182</v>
      </c>
      <c r="AB10" s="49">
        <v>1237</v>
      </c>
      <c r="AC10" s="49">
        <v>1236</v>
      </c>
      <c r="AD10" s="49">
        <v>1183</v>
      </c>
      <c r="AE10" s="49">
        <v>1293</v>
      </c>
      <c r="AF10" s="49">
        <v>1306</v>
      </c>
      <c r="AG10" s="49">
        <v>1312</v>
      </c>
      <c r="AH10" s="49">
        <v>1321</v>
      </c>
      <c r="AI10" s="49">
        <v>1532</v>
      </c>
      <c r="AJ10" s="49">
        <v>1759</v>
      </c>
      <c r="AK10" s="49">
        <v>1941</v>
      </c>
      <c r="AL10" s="49">
        <v>1758</v>
      </c>
      <c r="AM10" s="49">
        <v>1642</v>
      </c>
      <c r="AN10" s="49">
        <v>1643</v>
      </c>
      <c r="AO10" s="49">
        <v>1523</v>
      </c>
      <c r="AP10" s="29">
        <v>1407</v>
      </c>
      <c r="AQ10" s="49">
        <v>1433</v>
      </c>
      <c r="AR10" s="49">
        <v>1175</v>
      </c>
      <c r="AS10" s="29">
        <v>1325</v>
      </c>
      <c r="AT10" s="29">
        <v>1392</v>
      </c>
      <c r="AU10" s="29">
        <v>1614</v>
      </c>
      <c r="AV10" s="29">
        <v>1849</v>
      </c>
      <c r="AW10" s="29">
        <v>2082</v>
      </c>
      <c r="AX10" s="29">
        <v>2152</v>
      </c>
      <c r="AY10" s="29">
        <v>2332</v>
      </c>
      <c r="AZ10" s="29">
        <v>2815</v>
      </c>
      <c r="BA10" s="29">
        <v>2951</v>
      </c>
      <c r="BB10" s="29">
        <v>2457</v>
      </c>
      <c r="BC10" s="29">
        <v>2062</v>
      </c>
      <c r="BD10" s="29">
        <v>2050</v>
      </c>
      <c r="BE10" s="29">
        <v>1956</v>
      </c>
      <c r="BF10" s="29">
        <v>1691</v>
      </c>
      <c r="BG10" s="29">
        <v>1903</v>
      </c>
      <c r="BH10" s="29">
        <v>1921</v>
      </c>
      <c r="BI10" s="29">
        <v>1967</v>
      </c>
      <c r="BJ10" s="29">
        <v>1739</v>
      </c>
      <c r="BK10" s="29">
        <v>1715</v>
      </c>
      <c r="BL10" s="29">
        <v>1677</v>
      </c>
      <c r="BM10" s="29">
        <v>1666</v>
      </c>
      <c r="BN10" s="56"/>
    </row>
    <row r="11" spans="2:66" x14ac:dyDescent="0.35">
      <c r="B11" s="50" t="s">
        <v>41</v>
      </c>
      <c r="C11" s="41"/>
      <c r="D11" s="41"/>
      <c r="E11" s="41"/>
      <c r="F11" s="41"/>
      <c r="G11" s="32">
        <v>1290</v>
      </c>
      <c r="H11" s="32">
        <v>1421</v>
      </c>
      <c r="I11" s="32">
        <v>1619</v>
      </c>
      <c r="J11" s="32">
        <v>1359</v>
      </c>
      <c r="K11" s="32">
        <v>1496</v>
      </c>
      <c r="L11" s="32">
        <v>1496</v>
      </c>
      <c r="M11" s="32">
        <v>1399</v>
      </c>
      <c r="N11" s="32">
        <v>1301</v>
      </c>
      <c r="O11" s="32">
        <v>1422</v>
      </c>
      <c r="P11" s="32">
        <v>1380</v>
      </c>
      <c r="Q11" s="32">
        <v>1367</v>
      </c>
      <c r="R11" s="32">
        <v>1187</v>
      </c>
      <c r="S11" s="32">
        <v>1167</v>
      </c>
      <c r="T11" s="32">
        <v>1184</v>
      </c>
      <c r="U11" s="32">
        <v>1187</v>
      </c>
      <c r="V11" s="32">
        <v>1214</v>
      </c>
      <c r="W11" s="32">
        <v>930</v>
      </c>
      <c r="X11" s="32">
        <v>1033</v>
      </c>
      <c r="Y11" s="32">
        <v>993</v>
      </c>
      <c r="Z11" s="32">
        <v>884</v>
      </c>
      <c r="AA11" s="32">
        <v>837</v>
      </c>
      <c r="AB11" s="32">
        <v>871</v>
      </c>
      <c r="AC11" s="32">
        <v>885</v>
      </c>
      <c r="AD11" s="32">
        <v>851</v>
      </c>
      <c r="AE11" s="32">
        <v>916</v>
      </c>
      <c r="AF11" s="32">
        <v>930</v>
      </c>
      <c r="AG11" s="32">
        <v>945</v>
      </c>
      <c r="AH11" s="32">
        <v>933</v>
      </c>
      <c r="AI11" s="32">
        <v>1109</v>
      </c>
      <c r="AJ11" s="32">
        <v>1320</v>
      </c>
      <c r="AK11" s="32">
        <v>1450</v>
      </c>
      <c r="AL11" s="32">
        <v>1295</v>
      </c>
      <c r="AM11" s="32">
        <v>1239</v>
      </c>
      <c r="AN11" s="32">
        <v>1242</v>
      </c>
      <c r="AO11" s="32">
        <v>1162</v>
      </c>
      <c r="AP11" s="32">
        <v>1075</v>
      </c>
      <c r="AQ11" s="32">
        <v>1094</v>
      </c>
      <c r="AR11" s="32">
        <v>925</v>
      </c>
      <c r="AS11" s="32">
        <v>990</v>
      </c>
      <c r="AT11" s="32">
        <v>967</v>
      </c>
      <c r="AU11" s="32">
        <v>1069</v>
      </c>
      <c r="AV11" s="32">
        <v>1183</v>
      </c>
      <c r="AW11" s="32">
        <v>1228</v>
      </c>
      <c r="AX11" s="32">
        <v>1347</v>
      </c>
      <c r="AY11" s="32">
        <v>1521</v>
      </c>
      <c r="AZ11" s="32">
        <v>1818</v>
      </c>
      <c r="BA11" s="32">
        <v>2022</v>
      </c>
      <c r="BB11" s="32">
        <v>1630</v>
      </c>
      <c r="BC11" s="32">
        <v>1490</v>
      </c>
      <c r="BD11" s="32">
        <v>1532</v>
      </c>
      <c r="BE11" s="32">
        <v>1483</v>
      </c>
      <c r="BF11" s="32">
        <v>1235</v>
      </c>
      <c r="BG11" s="32">
        <v>1395</v>
      </c>
      <c r="BH11" s="32">
        <v>1425</v>
      </c>
      <c r="BI11" s="32">
        <v>1420</v>
      </c>
      <c r="BJ11" s="32">
        <v>1243</v>
      </c>
      <c r="BK11" s="32">
        <v>1205</v>
      </c>
      <c r="BL11" s="32">
        <v>1228</v>
      </c>
      <c r="BM11" s="32">
        <v>1211</v>
      </c>
      <c r="BN11" s="56"/>
    </row>
    <row r="12" spans="2:66" x14ac:dyDescent="0.35">
      <c r="B12" s="50" t="s">
        <v>42</v>
      </c>
      <c r="C12" s="41"/>
      <c r="D12" s="41"/>
      <c r="E12" s="41"/>
      <c r="F12" s="41"/>
      <c r="G12" s="32">
        <v>393</v>
      </c>
      <c r="H12" s="32">
        <v>466</v>
      </c>
      <c r="I12" s="32">
        <v>453</v>
      </c>
      <c r="J12" s="32">
        <v>365</v>
      </c>
      <c r="K12" s="32">
        <v>400</v>
      </c>
      <c r="L12" s="32">
        <v>417</v>
      </c>
      <c r="M12" s="32">
        <v>396</v>
      </c>
      <c r="N12" s="32">
        <v>373</v>
      </c>
      <c r="O12" s="32">
        <v>403</v>
      </c>
      <c r="P12" s="52">
        <v>431</v>
      </c>
      <c r="Q12" s="32">
        <v>416</v>
      </c>
      <c r="R12" s="32">
        <v>421</v>
      </c>
      <c r="S12" s="32">
        <v>409</v>
      </c>
      <c r="T12" s="32">
        <v>431</v>
      </c>
      <c r="U12" s="32">
        <v>446</v>
      </c>
      <c r="V12" s="32">
        <v>432</v>
      </c>
      <c r="W12" s="32">
        <v>391</v>
      </c>
      <c r="X12" s="32">
        <v>365</v>
      </c>
      <c r="Y12" s="32">
        <v>354</v>
      </c>
      <c r="Z12" s="32">
        <v>335</v>
      </c>
      <c r="AA12" s="32">
        <v>345</v>
      </c>
      <c r="AB12" s="32">
        <v>366</v>
      </c>
      <c r="AC12" s="32">
        <v>351</v>
      </c>
      <c r="AD12" s="32">
        <v>332</v>
      </c>
      <c r="AE12" s="32">
        <v>376</v>
      </c>
      <c r="AF12" s="32">
        <v>375</v>
      </c>
      <c r="AG12" s="32">
        <v>367</v>
      </c>
      <c r="AH12" s="32">
        <v>388</v>
      </c>
      <c r="AI12" s="32">
        <v>423</v>
      </c>
      <c r="AJ12" s="32">
        <v>439</v>
      </c>
      <c r="AK12" s="32">
        <v>451</v>
      </c>
      <c r="AL12" s="32">
        <v>400</v>
      </c>
      <c r="AM12" s="32">
        <v>376</v>
      </c>
      <c r="AN12" s="32">
        <v>375</v>
      </c>
      <c r="AO12" s="32">
        <v>345</v>
      </c>
      <c r="AP12" s="32">
        <v>311</v>
      </c>
      <c r="AQ12" s="32">
        <v>300</v>
      </c>
      <c r="AR12" s="32">
        <v>221</v>
      </c>
      <c r="AS12" s="32">
        <v>297</v>
      </c>
      <c r="AT12" s="32">
        <v>374</v>
      </c>
      <c r="AU12" s="32">
        <v>471</v>
      </c>
      <c r="AV12" s="32">
        <v>610</v>
      </c>
      <c r="AW12" s="32">
        <v>682</v>
      </c>
      <c r="AX12" s="32">
        <v>579</v>
      </c>
      <c r="AY12" s="32">
        <v>615</v>
      </c>
      <c r="AZ12" s="32">
        <v>659</v>
      </c>
      <c r="BA12" s="32">
        <v>607</v>
      </c>
      <c r="BB12" s="32">
        <v>442</v>
      </c>
      <c r="BC12" s="32">
        <v>433</v>
      </c>
      <c r="BD12" s="32">
        <v>409</v>
      </c>
      <c r="BE12" s="32">
        <v>372</v>
      </c>
      <c r="BF12" s="32">
        <v>342</v>
      </c>
      <c r="BG12" s="32">
        <v>398</v>
      </c>
      <c r="BH12" s="32">
        <v>399</v>
      </c>
      <c r="BI12" s="32">
        <v>444</v>
      </c>
      <c r="BJ12" s="32">
        <v>374</v>
      </c>
      <c r="BK12" s="32">
        <v>365</v>
      </c>
      <c r="BL12" s="32">
        <v>325</v>
      </c>
      <c r="BM12" s="32">
        <v>328</v>
      </c>
      <c r="BN12" s="56"/>
    </row>
    <row r="13" spans="2:66" x14ac:dyDescent="0.35">
      <c r="B13" s="50" t="s">
        <v>44</v>
      </c>
      <c r="C13" s="41"/>
      <c r="D13" s="41"/>
      <c r="E13" s="41"/>
      <c r="F13" s="41"/>
      <c r="G13" s="32">
        <f t="shared" ref="G13" si="0">+G10-G11-G12</f>
        <v>0</v>
      </c>
      <c r="H13" s="32">
        <f t="shared" ref="H13" si="1">+H10-H11-H12</f>
        <v>0</v>
      </c>
      <c r="I13" s="32">
        <f t="shared" ref="I13" si="2">+I10-I11-I12</f>
        <v>0</v>
      </c>
      <c r="J13" s="32">
        <f t="shared" ref="J13" si="3">+J10-J11-J12</f>
        <v>0</v>
      </c>
      <c r="K13" s="32">
        <f t="shared" ref="K13" si="4">+K10-K11-K12</f>
        <v>0</v>
      </c>
      <c r="L13" s="32">
        <f>+L10-L11-L12</f>
        <v>0</v>
      </c>
      <c r="M13" s="32">
        <f t="shared" ref="M13" si="5">+M10-M11-M12</f>
        <v>0</v>
      </c>
      <c r="N13" s="32">
        <f t="shared" ref="N13" si="6">+N10-N11-N12</f>
        <v>0</v>
      </c>
      <c r="O13" s="32">
        <f t="shared" ref="O13" si="7">+O10-O11-O12</f>
        <v>0</v>
      </c>
      <c r="P13" s="32">
        <f t="shared" ref="P13" si="8">+P10-P11-P12</f>
        <v>0</v>
      </c>
      <c r="Q13" s="32">
        <f t="shared" ref="Q13" si="9">+Q10-Q11-Q12</f>
        <v>0</v>
      </c>
      <c r="R13" s="32">
        <f t="shared" ref="R13" si="10">+R10-R11-R12</f>
        <v>0</v>
      </c>
      <c r="S13" s="32">
        <f t="shared" ref="S13" si="11">+S10-S11-S12</f>
        <v>0</v>
      </c>
      <c r="T13" s="32">
        <f t="shared" ref="T13" si="12">+T10-T11-T12</f>
        <v>0</v>
      </c>
      <c r="U13" s="32">
        <f t="shared" ref="U13" si="13">+U10-U11-U12</f>
        <v>0</v>
      </c>
      <c r="V13" s="32">
        <f t="shared" ref="V13" si="14">+V10-V11-V12</f>
        <v>0</v>
      </c>
      <c r="W13" s="32">
        <f t="shared" ref="W13" si="15">+W10-W11-W12</f>
        <v>0</v>
      </c>
      <c r="X13" s="32">
        <f t="shared" ref="X13" si="16">+X10-X11-X12</f>
        <v>0</v>
      </c>
      <c r="Y13" s="32">
        <f t="shared" ref="Y13" si="17">+Y10-Y11-Y12</f>
        <v>-1</v>
      </c>
      <c r="Z13" s="32">
        <f t="shared" ref="Z13" si="18">+Z10-Z11-Z12</f>
        <v>0</v>
      </c>
      <c r="AA13" s="32">
        <f t="shared" ref="AA13" si="19">+AA10-AA11-AA12</f>
        <v>0</v>
      </c>
      <c r="AB13" s="32">
        <f t="shared" ref="AB13" si="20">+AB10-AB11-AB12</f>
        <v>0</v>
      </c>
      <c r="AC13" s="32">
        <f t="shared" ref="AC13" si="21">+AC10-AC11-AC12</f>
        <v>0</v>
      </c>
      <c r="AD13" s="32">
        <f t="shared" ref="AD13" si="22">+AD10-AD11-AD12</f>
        <v>0</v>
      </c>
      <c r="AE13" s="32">
        <f t="shared" ref="AE13" si="23">+AE10-AE11-AE12</f>
        <v>1</v>
      </c>
      <c r="AF13" s="32">
        <f t="shared" ref="AF13" si="24">+AF10-AF11-AF12</f>
        <v>1</v>
      </c>
      <c r="AG13" s="32">
        <f t="shared" ref="AG13" si="25">+AG10-AG11-AG12</f>
        <v>0</v>
      </c>
      <c r="AH13" s="32">
        <f t="shared" ref="AH13" si="26">+AH10-AH11-AH12</f>
        <v>0</v>
      </c>
      <c r="AI13" s="32">
        <f t="shared" ref="AI13:AY13" si="27">+AI10-AI11-AI12</f>
        <v>0</v>
      </c>
      <c r="AJ13" s="32">
        <f t="shared" si="27"/>
        <v>0</v>
      </c>
      <c r="AK13" s="32">
        <f t="shared" si="27"/>
        <v>40</v>
      </c>
      <c r="AL13" s="32">
        <f t="shared" si="27"/>
        <v>63</v>
      </c>
      <c r="AM13" s="32">
        <f t="shared" si="27"/>
        <v>27</v>
      </c>
      <c r="AN13" s="32">
        <f t="shared" si="27"/>
        <v>26</v>
      </c>
      <c r="AO13" s="32">
        <f t="shared" si="27"/>
        <v>16</v>
      </c>
      <c r="AP13" s="32">
        <f t="shared" si="27"/>
        <v>21</v>
      </c>
      <c r="AQ13" s="32">
        <f t="shared" si="27"/>
        <v>39</v>
      </c>
      <c r="AR13" s="32">
        <f t="shared" si="27"/>
        <v>29</v>
      </c>
      <c r="AS13" s="32">
        <f t="shared" si="27"/>
        <v>38</v>
      </c>
      <c r="AT13" s="32">
        <f t="shared" si="27"/>
        <v>51</v>
      </c>
      <c r="AU13" s="32">
        <f t="shared" si="27"/>
        <v>74</v>
      </c>
      <c r="AV13" s="32">
        <f t="shared" si="27"/>
        <v>56</v>
      </c>
      <c r="AW13" s="32">
        <f>+AW10-AW11-AW12</f>
        <v>172</v>
      </c>
      <c r="AX13" s="32">
        <f t="shared" si="27"/>
        <v>226</v>
      </c>
      <c r="AY13" s="32">
        <f t="shared" si="27"/>
        <v>196</v>
      </c>
      <c r="AZ13" s="32">
        <f>+AZ10-AZ11-AZ12</f>
        <v>338</v>
      </c>
      <c r="BA13" s="32">
        <v>323</v>
      </c>
      <c r="BB13" s="32">
        <v>385</v>
      </c>
      <c r="BC13" s="32">
        <v>140</v>
      </c>
      <c r="BD13" s="32">
        <v>109</v>
      </c>
      <c r="BE13" s="32">
        <v>101</v>
      </c>
      <c r="BF13" s="32">
        <v>115</v>
      </c>
      <c r="BG13" s="32">
        <v>110</v>
      </c>
      <c r="BH13" s="32">
        <v>98</v>
      </c>
      <c r="BI13" s="32">
        <v>103</v>
      </c>
      <c r="BJ13" s="32">
        <v>122</v>
      </c>
      <c r="BK13" s="32">
        <v>145</v>
      </c>
      <c r="BL13" s="32">
        <v>124</v>
      </c>
      <c r="BM13" s="32">
        <v>127</v>
      </c>
      <c r="BN13" s="56"/>
    </row>
    <row r="14" spans="2:66" x14ac:dyDescent="0.35">
      <c r="B14" s="51" t="s">
        <v>47</v>
      </c>
      <c r="C14" s="40"/>
      <c r="D14" s="40"/>
      <c r="E14" s="40"/>
      <c r="F14" s="40"/>
      <c r="G14" s="49">
        <f>386-208</f>
        <v>178</v>
      </c>
      <c r="H14" s="49">
        <v>208</v>
      </c>
      <c r="I14" s="49">
        <v>219</v>
      </c>
      <c r="J14" s="49">
        <v>166</v>
      </c>
      <c r="K14" s="49">
        <v>195</v>
      </c>
      <c r="L14" s="49">
        <v>201</v>
      </c>
      <c r="M14" s="49">
        <v>190</v>
      </c>
      <c r="N14" s="49">
        <v>141</v>
      </c>
      <c r="O14" s="49">
        <v>160</v>
      </c>
      <c r="P14" s="49">
        <v>122</v>
      </c>
      <c r="Q14" s="49">
        <v>158</v>
      </c>
      <c r="R14" s="49">
        <v>132</v>
      </c>
      <c r="S14" s="49">
        <v>105</v>
      </c>
      <c r="T14" s="49">
        <v>126</v>
      </c>
      <c r="U14" s="49">
        <v>131</v>
      </c>
      <c r="V14" s="49">
        <v>71</v>
      </c>
      <c r="W14" s="49">
        <v>137</v>
      </c>
      <c r="X14" s="49">
        <v>195</v>
      </c>
      <c r="Y14" s="49">
        <v>156</v>
      </c>
      <c r="Z14" s="49">
        <v>143</v>
      </c>
      <c r="AA14" s="49">
        <v>171</v>
      </c>
      <c r="AB14" s="49">
        <v>208</v>
      </c>
      <c r="AC14" s="49">
        <v>157</v>
      </c>
      <c r="AD14" s="49">
        <v>133</v>
      </c>
      <c r="AE14" s="49">
        <v>158</v>
      </c>
      <c r="AF14" s="49">
        <v>82</v>
      </c>
      <c r="AG14" s="49">
        <v>3</v>
      </c>
      <c r="AH14" s="49">
        <v>141</v>
      </c>
      <c r="AI14" s="49">
        <v>181</v>
      </c>
      <c r="AJ14" s="49">
        <v>239</v>
      </c>
      <c r="AK14" s="49">
        <v>274</v>
      </c>
      <c r="AL14" s="49">
        <v>369</v>
      </c>
      <c r="AM14" s="49">
        <v>140</v>
      </c>
      <c r="AN14" s="49">
        <v>161</v>
      </c>
      <c r="AO14" s="49">
        <v>194</v>
      </c>
      <c r="AP14" s="29">
        <v>356</v>
      </c>
      <c r="AQ14" s="49">
        <v>111</v>
      </c>
      <c r="AR14" s="49">
        <v>74</v>
      </c>
      <c r="AS14" s="29">
        <v>179</v>
      </c>
      <c r="AT14" s="29">
        <v>201</v>
      </c>
      <c r="AU14" s="29">
        <v>324</v>
      </c>
      <c r="AV14" s="29">
        <v>273</v>
      </c>
      <c r="AW14" s="29">
        <v>279</v>
      </c>
      <c r="AX14" s="29">
        <v>269</v>
      </c>
      <c r="AY14" s="29">
        <v>456</v>
      </c>
      <c r="AZ14" s="29">
        <v>507</v>
      </c>
      <c r="BA14" s="29">
        <v>306</v>
      </c>
      <c r="BB14" s="29">
        <v>186</v>
      </c>
      <c r="BC14" s="29">
        <v>187</v>
      </c>
      <c r="BD14" s="29">
        <v>148</v>
      </c>
      <c r="BE14" s="29">
        <v>126</v>
      </c>
      <c r="BF14" s="29">
        <v>53</v>
      </c>
      <c r="BG14" s="29">
        <v>168</v>
      </c>
      <c r="BH14" s="29">
        <v>170</v>
      </c>
      <c r="BI14" s="29">
        <v>198</v>
      </c>
      <c r="BJ14" s="29">
        <v>109</v>
      </c>
      <c r="BK14" s="29">
        <v>131</v>
      </c>
      <c r="BL14" s="29">
        <v>102</v>
      </c>
      <c r="BM14" s="29">
        <v>116</v>
      </c>
      <c r="BN14" s="56"/>
    </row>
    <row r="15" spans="2:66" x14ac:dyDescent="0.35">
      <c r="B15" s="50" t="s">
        <v>41</v>
      </c>
      <c r="C15" s="41"/>
      <c r="D15" s="41"/>
      <c r="E15" s="41"/>
      <c r="F15" s="41"/>
      <c r="G15" s="32">
        <f>275-146</f>
        <v>129</v>
      </c>
      <c r="H15" s="32">
        <v>146</v>
      </c>
      <c r="I15" s="32">
        <v>156</v>
      </c>
      <c r="J15" s="32">
        <v>113</v>
      </c>
      <c r="K15" s="32">
        <v>139</v>
      </c>
      <c r="L15" s="32">
        <v>144</v>
      </c>
      <c r="M15" s="32">
        <v>140</v>
      </c>
      <c r="N15" s="32">
        <v>108</v>
      </c>
      <c r="O15" s="32">
        <v>119</v>
      </c>
      <c r="P15" s="32">
        <v>72</v>
      </c>
      <c r="Q15" s="32">
        <v>113</v>
      </c>
      <c r="R15" s="32">
        <v>84</v>
      </c>
      <c r="S15" s="32">
        <v>64</v>
      </c>
      <c r="T15" s="32">
        <v>91</v>
      </c>
      <c r="U15" s="32">
        <v>87</v>
      </c>
      <c r="V15" s="32">
        <v>29</v>
      </c>
      <c r="W15" s="32">
        <v>60</v>
      </c>
      <c r="X15" s="32">
        <v>135</v>
      </c>
      <c r="Y15" s="32">
        <v>79</v>
      </c>
      <c r="Z15" s="32">
        <v>70</v>
      </c>
      <c r="AA15" s="32">
        <v>73</v>
      </c>
      <c r="AB15" s="32">
        <v>110</v>
      </c>
      <c r="AC15" s="32">
        <v>83</v>
      </c>
      <c r="AD15" s="32">
        <v>82</v>
      </c>
      <c r="AE15" s="32">
        <v>87</v>
      </c>
      <c r="AF15" s="32">
        <v>33</v>
      </c>
      <c r="AG15" s="32">
        <v>-51</v>
      </c>
      <c r="AH15" s="32">
        <v>77</v>
      </c>
      <c r="AI15" s="32">
        <v>111</v>
      </c>
      <c r="AJ15" s="32">
        <v>162</v>
      </c>
      <c r="AK15" s="32">
        <v>198</v>
      </c>
      <c r="AL15" s="32">
        <v>316</v>
      </c>
      <c r="AM15" s="32">
        <v>80</v>
      </c>
      <c r="AN15" s="32">
        <v>96</v>
      </c>
      <c r="AO15" s="32">
        <v>129</v>
      </c>
      <c r="AP15" s="32">
        <v>122</v>
      </c>
      <c r="AQ15" s="32">
        <v>58</v>
      </c>
      <c r="AR15" s="32">
        <v>33</v>
      </c>
      <c r="AS15" s="32">
        <v>109</v>
      </c>
      <c r="AT15" s="32">
        <v>124</v>
      </c>
      <c r="AU15" s="32">
        <v>184</v>
      </c>
      <c r="AV15" s="32">
        <v>134</v>
      </c>
      <c r="AW15" s="32">
        <v>138</v>
      </c>
      <c r="AX15" s="32">
        <v>162</v>
      </c>
      <c r="AY15" s="32">
        <v>288</v>
      </c>
      <c r="AZ15" s="32">
        <v>347</v>
      </c>
      <c r="BA15" s="32">
        <v>170</v>
      </c>
      <c r="BB15" s="32">
        <v>82</v>
      </c>
      <c r="BC15" s="32">
        <v>91</v>
      </c>
      <c r="BD15" s="32">
        <v>90</v>
      </c>
      <c r="BE15" s="32">
        <v>79</v>
      </c>
      <c r="BF15" s="32">
        <v>21</v>
      </c>
      <c r="BG15" s="32">
        <v>109</v>
      </c>
      <c r="BH15" s="32">
        <v>122</v>
      </c>
      <c r="BI15" s="32">
        <v>136</v>
      </c>
      <c r="BJ15" s="32">
        <v>59</v>
      </c>
      <c r="BK15" s="32">
        <v>67</v>
      </c>
      <c r="BL15" s="32">
        <v>65</v>
      </c>
      <c r="BM15" s="32">
        <v>71</v>
      </c>
      <c r="BN15" s="56"/>
    </row>
    <row r="16" spans="2:66" x14ac:dyDescent="0.35">
      <c r="B16" s="50" t="s">
        <v>42</v>
      </c>
      <c r="C16" s="41"/>
      <c r="D16" s="41"/>
      <c r="E16" s="41"/>
      <c r="F16" s="41"/>
      <c r="G16" s="32">
        <f>111-61</f>
        <v>50</v>
      </c>
      <c r="H16" s="32">
        <v>61</v>
      </c>
      <c r="I16" s="32">
        <v>63</v>
      </c>
      <c r="J16" s="32">
        <v>53</v>
      </c>
      <c r="K16" s="32">
        <v>56</v>
      </c>
      <c r="L16" s="32">
        <v>57</v>
      </c>
      <c r="M16" s="32">
        <v>50</v>
      </c>
      <c r="N16" s="32">
        <v>33</v>
      </c>
      <c r="O16" s="32">
        <v>39</v>
      </c>
      <c r="P16" s="32">
        <v>49</v>
      </c>
      <c r="Q16" s="32">
        <v>44</v>
      </c>
      <c r="R16" s="32">
        <v>47</v>
      </c>
      <c r="S16" s="32">
        <v>41</v>
      </c>
      <c r="T16" s="32">
        <v>33</v>
      </c>
      <c r="U16" s="32">
        <v>42</v>
      </c>
      <c r="V16" s="32">
        <v>43</v>
      </c>
      <c r="W16" s="32">
        <v>75</v>
      </c>
      <c r="X16" s="32">
        <v>60</v>
      </c>
      <c r="Y16" s="32">
        <v>76</v>
      </c>
      <c r="Z16" s="32">
        <v>72</v>
      </c>
      <c r="AA16" s="32">
        <v>99</v>
      </c>
      <c r="AB16" s="32">
        <v>98</v>
      </c>
      <c r="AC16" s="32">
        <v>73</v>
      </c>
      <c r="AD16" s="32">
        <v>52</v>
      </c>
      <c r="AE16" s="32">
        <v>70</v>
      </c>
      <c r="AF16" s="32">
        <v>49</v>
      </c>
      <c r="AG16" s="32">
        <v>54</v>
      </c>
      <c r="AH16" s="32">
        <v>64</v>
      </c>
      <c r="AI16" s="32">
        <v>69</v>
      </c>
      <c r="AJ16" s="32">
        <v>78</v>
      </c>
      <c r="AK16" s="32">
        <v>76</v>
      </c>
      <c r="AL16" s="32">
        <v>52</v>
      </c>
      <c r="AM16" s="32">
        <v>54</v>
      </c>
      <c r="AN16" s="32">
        <v>61</v>
      </c>
      <c r="AO16" s="32">
        <v>60</v>
      </c>
      <c r="AP16" s="32">
        <v>42</v>
      </c>
      <c r="AQ16" s="32">
        <v>49</v>
      </c>
      <c r="AR16" s="32">
        <v>40</v>
      </c>
      <c r="AS16" s="32">
        <v>67</v>
      </c>
      <c r="AT16" s="32">
        <v>73</v>
      </c>
      <c r="AU16" s="32">
        <v>123</v>
      </c>
      <c r="AV16" s="32">
        <v>136</v>
      </c>
      <c r="AW16" s="32">
        <v>138</v>
      </c>
      <c r="AX16" s="32">
        <v>105</v>
      </c>
      <c r="AY16" s="32">
        <v>170</v>
      </c>
      <c r="AZ16" s="32">
        <v>156</v>
      </c>
      <c r="BA16" s="32">
        <v>132</v>
      </c>
      <c r="BB16" s="32">
        <v>106</v>
      </c>
      <c r="BC16" s="32">
        <v>99</v>
      </c>
      <c r="BD16" s="32">
        <v>55</v>
      </c>
      <c r="BE16" s="32">
        <v>43</v>
      </c>
      <c r="BF16" s="32">
        <v>31</v>
      </c>
      <c r="BG16" s="32">
        <v>57</v>
      </c>
      <c r="BH16" s="32">
        <v>44</v>
      </c>
      <c r="BI16" s="32">
        <v>61</v>
      </c>
      <c r="BJ16" s="32">
        <v>46</v>
      </c>
      <c r="BK16" s="32">
        <v>61</v>
      </c>
      <c r="BL16" s="32">
        <v>34</v>
      </c>
      <c r="BM16" s="32">
        <v>43</v>
      </c>
      <c r="BN16" s="56"/>
    </row>
    <row r="17" spans="2:66" x14ac:dyDescent="0.35">
      <c r="B17" s="50" t="s">
        <v>44</v>
      </c>
      <c r="C17" s="41"/>
      <c r="D17" s="41"/>
      <c r="E17" s="41"/>
      <c r="F17" s="41"/>
      <c r="G17" s="32">
        <v>-1</v>
      </c>
      <c r="H17" s="32">
        <v>1</v>
      </c>
      <c r="I17" s="32" t="s">
        <v>40</v>
      </c>
      <c r="J17" s="32" t="s">
        <v>40</v>
      </c>
      <c r="K17" s="32" t="s">
        <v>40</v>
      </c>
      <c r="L17" s="32" t="s">
        <v>40</v>
      </c>
      <c r="M17" s="32" t="s">
        <v>40</v>
      </c>
      <c r="N17" s="32" t="s">
        <v>40</v>
      </c>
      <c r="O17" s="32">
        <v>2</v>
      </c>
      <c r="P17" s="32">
        <v>1</v>
      </c>
      <c r="Q17" s="32">
        <v>1</v>
      </c>
      <c r="R17" s="32">
        <v>1</v>
      </c>
      <c r="S17" s="32" t="s">
        <v>40</v>
      </c>
      <c r="T17" s="32">
        <v>2</v>
      </c>
      <c r="U17" s="32">
        <v>2</v>
      </c>
      <c r="V17" s="32">
        <v>-1</v>
      </c>
      <c r="W17" s="32">
        <v>2</v>
      </c>
      <c r="X17" s="32" t="s">
        <v>40</v>
      </c>
      <c r="Y17" s="32">
        <v>1</v>
      </c>
      <c r="Z17" s="32">
        <v>1</v>
      </c>
      <c r="AA17" s="32">
        <v>-1</v>
      </c>
      <c r="AB17" s="32" t="s">
        <v>40</v>
      </c>
      <c r="AC17" s="32">
        <v>1</v>
      </c>
      <c r="AD17" s="32">
        <v>-1</v>
      </c>
      <c r="AE17" s="32">
        <v>1</v>
      </c>
      <c r="AF17" s="32" t="s">
        <v>40</v>
      </c>
      <c r="AG17" s="32" t="s">
        <v>40</v>
      </c>
      <c r="AH17" s="32" t="s">
        <v>40</v>
      </c>
      <c r="AI17" s="32">
        <v>1</v>
      </c>
      <c r="AJ17" s="32">
        <v>-1</v>
      </c>
      <c r="AK17" s="32" t="s">
        <v>40</v>
      </c>
      <c r="AL17" s="32">
        <v>1</v>
      </c>
      <c r="AM17" s="32">
        <v>5</v>
      </c>
      <c r="AN17" s="32">
        <v>4</v>
      </c>
      <c r="AO17" s="32">
        <v>5</v>
      </c>
      <c r="AP17" s="32">
        <v>3</v>
      </c>
      <c r="AQ17" s="32">
        <v>3</v>
      </c>
      <c r="AR17" s="32">
        <v>1</v>
      </c>
      <c r="AS17" s="32">
        <v>3</v>
      </c>
      <c r="AT17" s="32">
        <v>4</v>
      </c>
      <c r="AU17" s="32">
        <v>17</v>
      </c>
      <c r="AV17" s="32">
        <v>3</v>
      </c>
      <c r="AW17" s="32">
        <v>2</v>
      </c>
      <c r="AX17" s="32">
        <v>2</v>
      </c>
      <c r="AY17" s="32">
        <v>-2</v>
      </c>
      <c r="AZ17" s="32">
        <v>5</v>
      </c>
      <c r="BA17" s="32">
        <v>4</v>
      </c>
      <c r="BB17" s="32">
        <v>-2</v>
      </c>
      <c r="BC17" s="32">
        <v>-3</v>
      </c>
      <c r="BD17" s="32">
        <v>3</v>
      </c>
      <c r="BE17" s="32">
        <v>4</v>
      </c>
      <c r="BF17" s="32">
        <v>2</v>
      </c>
      <c r="BG17" s="32">
        <v>2</v>
      </c>
      <c r="BH17" s="32">
        <v>5</v>
      </c>
      <c r="BI17" s="32">
        <v>1</v>
      </c>
      <c r="BJ17" s="32">
        <v>5</v>
      </c>
      <c r="BK17" s="32">
        <v>3</v>
      </c>
      <c r="BL17" s="32">
        <v>3</v>
      </c>
      <c r="BM17" s="32">
        <v>3</v>
      </c>
      <c r="BN17" s="56"/>
    </row>
    <row r="18" spans="2:66" ht="14" hidden="1" customHeight="1" x14ac:dyDescent="0.35">
      <c r="B18" s="50" t="s">
        <v>117</v>
      </c>
      <c r="C18" s="41"/>
      <c r="D18" s="41"/>
      <c r="E18" s="41"/>
      <c r="F18" s="4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 t="s">
        <v>40</v>
      </c>
      <c r="AN18" s="32" t="s">
        <v>40</v>
      </c>
      <c r="AO18" s="32" t="s">
        <v>40</v>
      </c>
      <c r="AP18" s="32">
        <v>188</v>
      </c>
      <c r="AQ18" s="32" t="s">
        <v>40</v>
      </c>
      <c r="AR18" s="32" t="s">
        <v>40</v>
      </c>
      <c r="AS18" s="32" t="s">
        <v>40</v>
      </c>
      <c r="AT18" s="32" t="s">
        <v>40</v>
      </c>
      <c r="AU18" s="32" t="s">
        <v>40</v>
      </c>
      <c r="AV18" s="32" t="s">
        <v>40</v>
      </c>
      <c r="AW18" s="32" t="s">
        <v>40</v>
      </c>
      <c r="AX18" s="32" t="s">
        <v>40</v>
      </c>
      <c r="AY18" s="32" t="s">
        <v>40</v>
      </c>
      <c r="AZ18" s="32" t="s">
        <v>40</v>
      </c>
      <c r="BA18" s="32" t="s">
        <v>40</v>
      </c>
      <c r="BB18" s="32" t="s">
        <v>40</v>
      </c>
      <c r="BC18" s="32" t="s">
        <v>40</v>
      </c>
      <c r="BD18" s="32" t="s">
        <v>40</v>
      </c>
      <c r="BE18" s="32" t="s">
        <v>40</v>
      </c>
      <c r="BF18" s="32" t="s">
        <v>40</v>
      </c>
      <c r="BG18" s="32" t="s">
        <v>40</v>
      </c>
      <c r="BH18" s="32" t="s">
        <v>40</v>
      </c>
      <c r="BI18" s="32" t="s">
        <v>40</v>
      </c>
      <c r="BJ18" s="32" t="s">
        <v>40</v>
      </c>
      <c r="BK18" s="32" t="s">
        <v>40</v>
      </c>
      <c r="BL18" s="32" t="e">
        <v>#VALUE!</v>
      </c>
      <c r="BM18" s="32">
        <v>137</v>
      </c>
      <c r="BN18" s="56"/>
    </row>
    <row r="19" spans="2:66" ht="16.5" x14ac:dyDescent="0.35">
      <c r="B19" s="28" t="s">
        <v>180</v>
      </c>
      <c r="C19" s="40"/>
      <c r="D19" s="40"/>
      <c r="E19" s="40"/>
      <c r="F19" s="40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29">
        <v>160</v>
      </c>
      <c r="AJ19" s="29">
        <v>210</v>
      </c>
      <c r="AK19" s="29">
        <v>251</v>
      </c>
      <c r="AL19" s="29">
        <v>179</v>
      </c>
      <c r="AM19" s="29">
        <v>167</v>
      </c>
      <c r="AN19" s="29">
        <v>217</v>
      </c>
      <c r="AO19" s="29">
        <v>232</v>
      </c>
      <c r="AP19" s="29">
        <v>173</v>
      </c>
      <c r="AQ19" s="29">
        <v>147</v>
      </c>
      <c r="AR19" s="29">
        <v>149</v>
      </c>
      <c r="AS19" s="29">
        <v>154</v>
      </c>
      <c r="AT19" s="29">
        <v>151</v>
      </c>
      <c r="AU19" s="29">
        <v>203</v>
      </c>
      <c r="AV19" s="29">
        <v>225</v>
      </c>
      <c r="AW19" s="29">
        <v>234</v>
      </c>
      <c r="AX19" s="29">
        <v>300</v>
      </c>
      <c r="AY19" s="29">
        <v>333</v>
      </c>
      <c r="AZ19" s="29">
        <v>369</v>
      </c>
      <c r="BA19" s="29">
        <v>424</v>
      </c>
      <c r="BB19" s="29">
        <v>270</v>
      </c>
      <c r="BC19" s="29">
        <v>207</v>
      </c>
      <c r="BD19" s="29">
        <v>201</v>
      </c>
      <c r="BE19" s="29">
        <v>160</v>
      </c>
      <c r="BF19" s="29">
        <v>167</v>
      </c>
      <c r="BG19" s="29">
        <v>154</v>
      </c>
      <c r="BH19" s="29">
        <v>158</v>
      </c>
      <c r="BI19" s="29">
        <v>218</v>
      </c>
      <c r="BJ19" s="29">
        <v>168</v>
      </c>
      <c r="BK19" s="29">
        <v>126</v>
      </c>
      <c r="BL19" s="29">
        <v>125</v>
      </c>
      <c r="BM19" s="29">
        <v>137</v>
      </c>
      <c r="BN19" s="56"/>
    </row>
    <row r="20" spans="2:66" x14ac:dyDescent="0.35">
      <c r="B20" s="50" t="s">
        <v>41</v>
      </c>
      <c r="C20" s="41"/>
      <c r="D20" s="41"/>
      <c r="E20" s="41"/>
      <c r="F20" s="4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>
        <v>91</v>
      </c>
      <c r="AJ20" s="32">
        <v>135</v>
      </c>
      <c r="AK20" s="32">
        <v>179</v>
      </c>
      <c r="AL20" s="32">
        <v>120</v>
      </c>
      <c r="AM20" s="32">
        <v>103</v>
      </c>
      <c r="AN20" s="32">
        <v>151</v>
      </c>
      <c r="AO20" s="32">
        <v>163</v>
      </c>
      <c r="AP20" s="32">
        <v>125</v>
      </c>
      <c r="AQ20" s="32">
        <v>94</v>
      </c>
      <c r="AR20" s="32">
        <v>102</v>
      </c>
      <c r="AS20" s="32">
        <v>95</v>
      </c>
      <c r="AT20" s="32">
        <v>81</v>
      </c>
      <c r="AU20" s="32">
        <v>89</v>
      </c>
      <c r="AV20" s="32">
        <v>102</v>
      </c>
      <c r="AW20" s="32">
        <v>107</v>
      </c>
      <c r="AX20" s="32">
        <v>160</v>
      </c>
      <c r="AY20" s="32">
        <v>193</v>
      </c>
      <c r="AZ20" s="32">
        <v>218</v>
      </c>
      <c r="BA20" s="32">
        <v>261</v>
      </c>
      <c r="BB20" s="32">
        <v>151</v>
      </c>
      <c r="BC20" s="32">
        <v>133</v>
      </c>
      <c r="BD20" s="32">
        <v>127</v>
      </c>
      <c r="BE20" s="32">
        <v>114</v>
      </c>
      <c r="BF20" s="32">
        <v>122</v>
      </c>
      <c r="BG20" s="32">
        <v>107</v>
      </c>
      <c r="BH20" s="32">
        <v>102</v>
      </c>
      <c r="BI20" s="32">
        <v>155</v>
      </c>
      <c r="BJ20" s="32">
        <v>100</v>
      </c>
      <c r="BK20" s="32">
        <v>68</v>
      </c>
      <c r="BL20" s="32">
        <v>71</v>
      </c>
      <c r="BM20" s="32">
        <v>88</v>
      </c>
      <c r="BN20" s="56"/>
    </row>
    <row r="21" spans="2:66" x14ac:dyDescent="0.35">
      <c r="B21" s="50" t="s">
        <v>42</v>
      </c>
      <c r="C21" s="41"/>
      <c r="D21" s="41"/>
      <c r="E21" s="41"/>
      <c r="F21" s="4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>
        <v>69</v>
      </c>
      <c r="AJ21" s="32">
        <v>75</v>
      </c>
      <c r="AK21" s="32">
        <v>73</v>
      </c>
      <c r="AL21" s="32">
        <v>57</v>
      </c>
      <c r="AM21" s="32">
        <v>58</v>
      </c>
      <c r="AN21" s="32">
        <v>62</v>
      </c>
      <c r="AO21" s="32">
        <v>65</v>
      </c>
      <c r="AP21" s="32">
        <v>46</v>
      </c>
      <c r="AQ21" s="32">
        <v>50</v>
      </c>
      <c r="AR21" s="32">
        <v>46</v>
      </c>
      <c r="AS21" s="32">
        <v>56</v>
      </c>
      <c r="AT21" s="32">
        <v>66</v>
      </c>
      <c r="AU21" s="32">
        <v>97</v>
      </c>
      <c r="AV21" s="32">
        <v>120</v>
      </c>
      <c r="AW21" s="32">
        <v>124</v>
      </c>
      <c r="AX21" s="32">
        <v>138</v>
      </c>
      <c r="AY21" s="32">
        <v>142</v>
      </c>
      <c r="AZ21" s="32">
        <v>147</v>
      </c>
      <c r="BA21" s="32">
        <v>158</v>
      </c>
      <c r="BB21" s="32">
        <v>120</v>
      </c>
      <c r="BC21" s="32">
        <v>77</v>
      </c>
      <c r="BD21" s="32">
        <v>70</v>
      </c>
      <c r="BE21" s="32">
        <v>42</v>
      </c>
      <c r="BF21" s="32">
        <v>43</v>
      </c>
      <c r="BG21" s="32">
        <v>43</v>
      </c>
      <c r="BH21" s="32">
        <v>52</v>
      </c>
      <c r="BI21" s="32">
        <v>63</v>
      </c>
      <c r="BJ21" s="32">
        <v>65</v>
      </c>
      <c r="BK21" s="32">
        <v>55</v>
      </c>
      <c r="BL21" s="32">
        <v>51</v>
      </c>
      <c r="BM21" s="32">
        <v>47</v>
      </c>
      <c r="BN21" s="56"/>
    </row>
    <row r="22" spans="2:66" x14ac:dyDescent="0.35">
      <c r="B22" s="50" t="s">
        <v>44</v>
      </c>
      <c r="C22" s="41"/>
      <c r="D22" s="41"/>
      <c r="E22" s="41"/>
      <c r="F22" s="4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 t="s">
        <v>40</v>
      </c>
      <c r="AJ22" s="32" t="s">
        <v>40</v>
      </c>
      <c r="AK22" s="32">
        <f t="shared" ref="AK22:AW22" si="28">+AK19-AK20-AK21</f>
        <v>-1</v>
      </c>
      <c r="AL22" s="32">
        <f t="shared" si="28"/>
        <v>2</v>
      </c>
      <c r="AM22" s="32">
        <f t="shared" si="28"/>
        <v>6</v>
      </c>
      <c r="AN22" s="32">
        <f t="shared" si="28"/>
        <v>4</v>
      </c>
      <c r="AO22" s="32">
        <f t="shared" si="28"/>
        <v>4</v>
      </c>
      <c r="AP22" s="32">
        <f t="shared" si="28"/>
        <v>2</v>
      </c>
      <c r="AQ22" s="32">
        <f t="shared" si="28"/>
        <v>3</v>
      </c>
      <c r="AR22" s="32">
        <f t="shared" si="28"/>
        <v>1</v>
      </c>
      <c r="AS22" s="32">
        <f t="shared" si="28"/>
        <v>3</v>
      </c>
      <c r="AT22" s="32">
        <f t="shared" si="28"/>
        <v>4</v>
      </c>
      <c r="AU22" s="32">
        <f t="shared" si="28"/>
        <v>17</v>
      </c>
      <c r="AV22" s="32">
        <f t="shared" si="28"/>
        <v>3</v>
      </c>
      <c r="AW22" s="32">
        <f t="shared" si="28"/>
        <v>3</v>
      </c>
      <c r="AX22" s="32">
        <v>2</v>
      </c>
      <c r="AY22" s="32">
        <v>-2</v>
      </c>
      <c r="AZ22" s="32">
        <v>5</v>
      </c>
      <c r="BA22" s="32">
        <v>4</v>
      </c>
      <c r="BB22" s="32">
        <v>-2</v>
      </c>
      <c r="BC22" s="32">
        <v>-3</v>
      </c>
      <c r="BD22" s="32">
        <v>3</v>
      </c>
      <c r="BE22" s="32">
        <v>4</v>
      </c>
      <c r="BF22" s="32">
        <v>2</v>
      </c>
      <c r="BG22" s="32">
        <v>4</v>
      </c>
      <c r="BH22" s="32">
        <v>4</v>
      </c>
      <c r="BI22" s="32">
        <v>1</v>
      </c>
      <c r="BJ22" s="32">
        <v>3</v>
      </c>
      <c r="BK22" s="32">
        <v>3</v>
      </c>
      <c r="BL22" s="32">
        <v>3</v>
      </c>
      <c r="BM22" s="32">
        <v>3</v>
      </c>
      <c r="BN22" s="56"/>
    </row>
    <row r="23" spans="2:66" x14ac:dyDescent="0.35">
      <c r="B23" s="51" t="s">
        <v>171</v>
      </c>
      <c r="C23" s="40"/>
      <c r="D23" s="40"/>
      <c r="E23" s="40"/>
      <c r="F23" s="40"/>
      <c r="G23" s="49">
        <f>199-95</f>
        <v>104</v>
      </c>
      <c r="H23" s="49">
        <v>95</v>
      </c>
      <c r="I23" s="49">
        <v>57</v>
      </c>
      <c r="J23" s="49">
        <v>76</v>
      </c>
      <c r="K23" s="49">
        <v>78</v>
      </c>
      <c r="L23" s="49">
        <v>82</v>
      </c>
      <c r="M23" s="49">
        <v>87</v>
      </c>
      <c r="N23" s="49">
        <v>30</v>
      </c>
      <c r="O23" s="49">
        <v>61</v>
      </c>
      <c r="P23" s="49">
        <v>-71</v>
      </c>
      <c r="Q23" s="49">
        <v>41</v>
      </c>
      <c r="R23" s="49">
        <v>-9</v>
      </c>
      <c r="S23" s="49">
        <v>24</v>
      </c>
      <c r="T23" s="49">
        <v>40</v>
      </c>
      <c r="U23" s="49">
        <v>30</v>
      </c>
      <c r="V23" s="49">
        <v>-29</v>
      </c>
      <c r="W23" s="49">
        <v>25</v>
      </c>
      <c r="X23" s="49">
        <v>83</v>
      </c>
      <c r="Y23" s="49">
        <v>38</v>
      </c>
      <c r="Z23" s="49">
        <v>29</v>
      </c>
      <c r="AA23" s="49">
        <v>72</v>
      </c>
      <c r="AB23" s="49">
        <v>48</v>
      </c>
      <c r="AC23" s="49">
        <v>50</v>
      </c>
      <c r="AD23" s="49">
        <v>28</v>
      </c>
      <c r="AE23" s="49">
        <v>87</v>
      </c>
      <c r="AF23" s="49">
        <v>25</v>
      </c>
      <c r="AG23" s="49">
        <v>-400</v>
      </c>
      <c r="AH23" s="49">
        <v>-30</v>
      </c>
      <c r="AI23" s="49">
        <v>82</v>
      </c>
      <c r="AJ23" s="49">
        <v>142</v>
      </c>
      <c r="AK23" s="49">
        <v>80</v>
      </c>
      <c r="AL23" s="49">
        <v>393</v>
      </c>
      <c r="AM23" s="49">
        <v>27</v>
      </c>
      <c r="AN23" s="49">
        <v>56</v>
      </c>
      <c r="AO23" s="49">
        <v>50</v>
      </c>
      <c r="AP23" s="29">
        <v>209</v>
      </c>
      <c r="AQ23" s="49">
        <v>-19</v>
      </c>
      <c r="AR23" s="49">
        <v>6</v>
      </c>
      <c r="AS23" s="29">
        <v>65</v>
      </c>
      <c r="AT23" s="29">
        <v>99</v>
      </c>
      <c r="AU23" s="29">
        <v>121</v>
      </c>
      <c r="AV23" s="29">
        <v>124</v>
      </c>
      <c r="AW23" s="29">
        <v>111</v>
      </c>
      <c r="AX23" s="29">
        <v>30</v>
      </c>
      <c r="AY23" s="29">
        <v>229</v>
      </c>
      <c r="AZ23" s="29">
        <v>303</v>
      </c>
      <c r="BA23" s="29">
        <v>110</v>
      </c>
      <c r="BB23" s="29">
        <v>37</v>
      </c>
      <c r="BC23" s="29">
        <v>-6</v>
      </c>
      <c r="BD23" s="29">
        <v>31</v>
      </c>
      <c r="BE23" s="29">
        <v>-26</v>
      </c>
      <c r="BF23" s="29">
        <v>-635</v>
      </c>
      <c r="BG23" s="29">
        <v>8</v>
      </c>
      <c r="BH23" s="29">
        <v>13</v>
      </c>
      <c r="BI23" s="29">
        <v>26</v>
      </c>
      <c r="BJ23" s="29">
        <v>-79</v>
      </c>
      <c r="BK23" s="29">
        <v>8</v>
      </c>
      <c r="BL23" s="29">
        <v>-28</v>
      </c>
      <c r="BM23" s="29">
        <v>-44</v>
      </c>
      <c r="BN23" s="56"/>
    </row>
    <row r="24" spans="2:66" x14ac:dyDescent="0.35">
      <c r="B24" s="51" t="s">
        <v>45</v>
      </c>
      <c r="C24" s="40"/>
      <c r="D24" s="40"/>
      <c r="E24" s="40"/>
      <c r="F24" s="40"/>
      <c r="G24" s="49">
        <f>619--2</f>
        <v>621</v>
      </c>
      <c r="H24" s="49">
        <v>-2</v>
      </c>
      <c r="I24" s="49">
        <v>134</v>
      </c>
      <c r="J24" s="49">
        <v>27</v>
      </c>
      <c r="K24" s="49">
        <v>14</v>
      </c>
      <c r="L24" s="49">
        <v>27</v>
      </c>
      <c r="M24" s="49">
        <v>36</v>
      </c>
      <c r="N24" s="49">
        <v>40</v>
      </c>
      <c r="O24" s="49">
        <v>66</v>
      </c>
      <c r="P24" s="49">
        <v>60</v>
      </c>
      <c r="Q24" s="49">
        <v>30</v>
      </c>
      <c r="R24" s="49">
        <v>23</v>
      </c>
      <c r="S24" s="49">
        <v>44</v>
      </c>
      <c r="T24" s="49">
        <v>66</v>
      </c>
      <c r="U24" s="49">
        <v>58</v>
      </c>
      <c r="V24" s="49">
        <v>152</v>
      </c>
      <c r="W24" s="49">
        <v>69</v>
      </c>
      <c r="X24" s="49">
        <v>45</v>
      </c>
      <c r="Y24" s="49">
        <v>35</v>
      </c>
      <c r="Z24" s="49">
        <v>168</v>
      </c>
      <c r="AA24" s="49">
        <v>32</v>
      </c>
      <c r="AB24" s="49">
        <v>110</v>
      </c>
      <c r="AC24" s="49">
        <v>128</v>
      </c>
      <c r="AD24" s="49">
        <v>75</v>
      </c>
      <c r="AE24" s="49">
        <v>76</v>
      </c>
      <c r="AF24" s="49">
        <v>65</v>
      </c>
      <c r="AG24" s="49">
        <v>64</v>
      </c>
      <c r="AH24" s="49">
        <v>30</v>
      </c>
      <c r="AI24" s="49">
        <v>56</v>
      </c>
      <c r="AJ24" s="49">
        <v>471</v>
      </c>
      <c r="AK24" s="49">
        <v>37</v>
      </c>
      <c r="AL24" s="49">
        <v>262</v>
      </c>
      <c r="AM24" s="49">
        <v>69</v>
      </c>
      <c r="AN24" s="49">
        <v>38</v>
      </c>
      <c r="AO24" s="49">
        <v>49</v>
      </c>
      <c r="AP24" s="29">
        <v>115</v>
      </c>
      <c r="AQ24" s="49">
        <v>15</v>
      </c>
      <c r="AR24" s="49">
        <v>27</v>
      </c>
      <c r="AS24" s="29">
        <v>23</v>
      </c>
      <c r="AT24" s="29">
        <v>97</v>
      </c>
      <c r="AU24" s="29">
        <v>30</v>
      </c>
      <c r="AV24" s="29">
        <v>132</v>
      </c>
      <c r="AW24" s="29">
        <v>32</v>
      </c>
      <c r="AX24" s="29">
        <v>32</v>
      </c>
      <c r="AY24" s="29">
        <v>40</v>
      </c>
      <c r="AZ24" s="29">
        <v>678</v>
      </c>
      <c r="BA24" s="29">
        <v>93</v>
      </c>
      <c r="BB24" s="29">
        <v>51</v>
      </c>
      <c r="BC24" s="29">
        <v>52</v>
      </c>
      <c r="BD24" s="29">
        <v>75</v>
      </c>
      <c r="BE24" s="29">
        <v>38</v>
      </c>
      <c r="BF24" s="29">
        <v>112</v>
      </c>
      <c r="BG24" s="29">
        <v>34</v>
      </c>
      <c r="BH24" s="29">
        <v>22</v>
      </c>
      <c r="BI24" s="29">
        <v>24</v>
      </c>
      <c r="BJ24" s="29">
        <v>41</v>
      </c>
      <c r="BK24" s="29">
        <v>30</v>
      </c>
      <c r="BL24" s="29">
        <v>58</v>
      </c>
      <c r="BM24" s="29">
        <v>32</v>
      </c>
      <c r="BN24" s="56"/>
    </row>
    <row r="25" spans="2:66" x14ac:dyDescent="0.35">
      <c r="B25" s="51" t="s">
        <v>46</v>
      </c>
      <c r="C25" s="40"/>
      <c r="D25" s="40"/>
      <c r="E25" s="40"/>
      <c r="F25" s="40"/>
      <c r="G25" s="49">
        <v>1071</v>
      </c>
      <c r="H25" s="49">
        <v>1062</v>
      </c>
      <c r="I25" s="49">
        <v>1208</v>
      </c>
      <c r="J25" s="49">
        <v>1188</v>
      </c>
      <c r="K25" s="49">
        <v>1209</v>
      </c>
      <c r="L25" s="49">
        <v>645</v>
      </c>
      <c r="M25" s="49">
        <v>618</v>
      </c>
      <c r="N25" s="49">
        <v>616</v>
      </c>
      <c r="O25" s="49">
        <v>747</v>
      </c>
      <c r="P25" s="49">
        <v>644</v>
      </c>
      <c r="Q25" s="49">
        <v>662</v>
      </c>
      <c r="R25" s="49">
        <v>766</v>
      </c>
      <c r="S25" s="49">
        <v>668</v>
      </c>
      <c r="T25" s="49">
        <v>711</v>
      </c>
      <c r="U25" s="49">
        <v>712</v>
      </c>
      <c r="V25" s="49">
        <v>715</v>
      </c>
      <c r="W25" s="49">
        <v>774</v>
      </c>
      <c r="X25" s="49">
        <v>782</v>
      </c>
      <c r="Y25" s="49">
        <v>656</v>
      </c>
      <c r="Z25" s="49">
        <v>722</v>
      </c>
      <c r="AA25" s="49">
        <v>904</v>
      </c>
      <c r="AB25" s="49">
        <v>910</v>
      </c>
      <c r="AC25" s="49">
        <v>915</v>
      </c>
      <c r="AD25" s="49">
        <v>1042</v>
      </c>
      <c r="AE25" s="49">
        <v>1175</v>
      </c>
      <c r="AF25" s="49">
        <v>1058</v>
      </c>
      <c r="AG25" s="49">
        <v>1192</v>
      </c>
      <c r="AH25" s="49">
        <v>1262</v>
      </c>
      <c r="AI25" s="49">
        <v>1270</v>
      </c>
      <c r="AJ25" s="49">
        <v>1637</v>
      </c>
      <c r="AK25" s="49">
        <v>1603</v>
      </c>
      <c r="AL25" s="49">
        <v>1832</v>
      </c>
      <c r="AM25" s="49">
        <v>2200</v>
      </c>
      <c r="AN25" s="49">
        <v>2084</v>
      </c>
      <c r="AO25" s="49">
        <v>2036</v>
      </c>
      <c r="AP25" s="29">
        <v>1330</v>
      </c>
      <c r="AQ25" s="49">
        <v>1436</v>
      </c>
      <c r="AR25" s="49">
        <v>1428</v>
      </c>
      <c r="AS25" s="29">
        <v>1235</v>
      </c>
      <c r="AT25" s="29">
        <v>1185</v>
      </c>
      <c r="AU25" s="29">
        <v>1219</v>
      </c>
      <c r="AV25" s="29">
        <v>1247</v>
      </c>
      <c r="AW25" s="29">
        <v>1323</v>
      </c>
      <c r="AX25" s="29">
        <v>1225</v>
      </c>
      <c r="AY25" s="29">
        <v>1310</v>
      </c>
      <c r="AZ25" s="29">
        <v>1776</v>
      </c>
      <c r="BA25" s="29">
        <v>1805</v>
      </c>
      <c r="BB25" s="29">
        <v>1860</v>
      </c>
      <c r="BC25" s="29">
        <v>2082</v>
      </c>
      <c r="BD25" s="29">
        <v>1879</v>
      </c>
      <c r="BE25" s="29">
        <v>1675</v>
      </c>
      <c r="BF25" s="29">
        <v>1729</v>
      </c>
      <c r="BG25" s="29">
        <v>1807</v>
      </c>
      <c r="BH25" s="29">
        <v>1726</v>
      </c>
      <c r="BI25" s="29">
        <v>1814</v>
      </c>
      <c r="BJ25" s="29">
        <v>1884</v>
      </c>
      <c r="BK25" s="29">
        <v>1885</v>
      </c>
      <c r="BL25" s="29">
        <v>1902</v>
      </c>
      <c r="BM25" s="29">
        <v>1843</v>
      </c>
      <c r="BN25" s="56"/>
    </row>
    <row r="26" spans="2:66" ht="16.5" x14ac:dyDescent="0.35">
      <c r="B26" s="28" t="s">
        <v>181</v>
      </c>
      <c r="C26" s="40"/>
      <c r="D26" s="40"/>
      <c r="E26" s="40"/>
      <c r="F26" s="40"/>
      <c r="G26" s="53"/>
      <c r="H26" s="53">
        <v>1.3</v>
      </c>
      <c r="I26" s="53">
        <v>1.5</v>
      </c>
      <c r="J26" s="53">
        <v>1.5</v>
      </c>
      <c r="K26" s="53">
        <v>1.5</v>
      </c>
      <c r="L26" s="53">
        <v>0.8</v>
      </c>
      <c r="M26" s="53">
        <v>0.8</v>
      </c>
      <c r="N26" s="53">
        <v>0.8</v>
      </c>
      <c r="O26" s="53">
        <v>1.1000000000000001</v>
      </c>
      <c r="P26" s="53">
        <v>1.1000000000000001</v>
      </c>
      <c r="Q26" s="53">
        <v>1.1000000000000001</v>
      </c>
      <c r="R26" s="53">
        <v>1.3</v>
      </c>
      <c r="S26" s="53">
        <v>1.3</v>
      </c>
      <c r="T26" s="53">
        <v>1.4</v>
      </c>
      <c r="U26" s="53">
        <v>1.4</v>
      </c>
      <c r="V26" s="53">
        <v>1.6</v>
      </c>
      <c r="W26" s="53">
        <v>1.7</v>
      </c>
      <c r="X26" s="53">
        <v>1.5</v>
      </c>
      <c r="Y26" s="53">
        <v>1.2</v>
      </c>
      <c r="Z26" s="53">
        <v>1.1000000000000001</v>
      </c>
      <c r="AA26" s="53">
        <v>1.4</v>
      </c>
      <c r="AB26" s="53">
        <v>1.3</v>
      </c>
      <c r="AC26" s="53">
        <v>1.3</v>
      </c>
      <c r="AD26" s="53">
        <v>1.6</v>
      </c>
      <c r="AE26" s="53">
        <v>1.8</v>
      </c>
      <c r="AF26" s="53">
        <v>2</v>
      </c>
      <c r="AG26" s="53">
        <v>3.2</v>
      </c>
      <c r="AH26" s="53">
        <v>3.3</v>
      </c>
      <c r="AI26" s="53">
        <v>3.1</v>
      </c>
      <c r="AJ26" s="53">
        <v>2.9</v>
      </c>
      <c r="AK26" s="53">
        <v>1.9</v>
      </c>
      <c r="AL26" s="53">
        <v>1.7</v>
      </c>
      <c r="AM26" s="53">
        <v>2.2000000000000002</v>
      </c>
      <c r="AN26" s="53">
        <v>2.2000000000000002</v>
      </c>
      <c r="AO26" s="53">
        <v>2.4</v>
      </c>
      <c r="AP26" s="53">
        <v>1.6</v>
      </c>
      <c r="AQ26" s="53">
        <v>1.7</v>
      </c>
      <c r="AR26" s="53">
        <v>1.9</v>
      </c>
      <c r="AS26" s="53">
        <v>1.7</v>
      </c>
      <c r="AT26" s="53">
        <v>2.1</v>
      </c>
      <c r="AU26" s="65">
        <v>1.6</v>
      </c>
      <c r="AV26" s="65">
        <v>1.3</v>
      </c>
      <c r="AW26" s="65">
        <v>1.2</v>
      </c>
      <c r="AX26" s="65">
        <v>1.1000000000000001</v>
      </c>
      <c r="AY26" s="65">
        <v>1</v>
      </c>
      <c r="AZ26" s="35">
        <v>1.2</v>
      </c>
      <c r="BA26" s="35">
        <v>1.2</v>
      </c>
      <c r="BB26" s="35">
        <v>1.3</v>
      </c>
      <c r="BC26" s="35">
        <v>1.8</v>
      </c>
      <c r="BD26" s="35">
        <v>2.2999999999999998</v>
      </c>
      <c r="BE26" s="35">
        <v>2.6</v>
      </c>
      <c r="BF26" s="35">
        <v>3.4</v>
      </c>
      <c r="BG26" s="35">
        <v>3.7</v>
      </c>
      <c r="BH26" s="35">
        <v>3.3</v>
      </c>
      <c r="BI26" s="35">
        <v>3.1</v>
      </c>
      <c r="BJ26" s="35">
        <v>2.9</v>
      </c>
      <c r="BK26" s="35">
        <v>3.1</v>
      </c>
      <c r="BL26" s="35">
        <v>3.5</v>
      </c>
      <c r="BM26" s="35">
        <v>4</v>
      </c>
      <c r="BN26" s="56"/>
    </row>
    <row r="27" spans="2:66" x14ac:dyDescent="0.35">
      <c r="B27" s="37" t="s">
        <v>185</v>
      </c>
      <c r="C27" s="54"/>
      <c r="D27" s="54"/>
      <c r="E27" s="54"/>
      <c r="F27" s="54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38"/>
      <c r="AJ27" s="38"/>
      <c r="AK27" s="38"/>
      <c r="AL27" s="32"/>
      <c r="AM27" s="38"/>
      <c r="AN27" s="38"/>
      <c r="AO27" s="38"/>
      <c r="AP27" s="32"/>
      <c r="AQ27" s="38"/>
      <c r="AR27" s="38"/>
      <c r="AS27" s="38"/>
      <c r="AT27" s="32"/>
      <c r="AU27" s="38"/>
      <c r="AX27" s="32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5f58cb-7cb7-4ca0-8ff3-75b3ef8166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EA96D95D39EE44AE926AACF23B6999" ma:contentTypeVersion="18" ma:contentTypeDescription="Crear nuevo documento." ma:contentTypeScope="" ma:versionID="83e59ce10bd501957d175c5abcfd38f9">
  <xsd:schema xmlns:xsd="http://www.w3.org/2001/XMLSchema" xmlns:xs="http://www.w3.org/2001/XMLSchema" xmlns:p="http://schemas.microsoft.com/office/2006/metadata/properties" xmlns:ns2="015f58cb-7cb7-4ca0-8ff3-75b3ef8166d9" targetNamespace="http://schemas.microsoft.com/office/2006/metadata/properties" ma:root="true" ma:fieldsID="27f7bc25afa572a4096f5d0ced513295" ns2:_="">
    <xsd:import namespace="015f58cb-7cb7-4ca0-8ff3-75b3ef816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f58cb-7cb7-4ca0-8ff3-75b3ef816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c7042b10-1559-49e4-8fbe-15edcc25fb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6B9F16-C281-4D34-A77E-654CD195AF6F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15f58cb-7cb7-4ca0-8ff3-75b3ef8166d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7ACF417-1580-4B67-872B-1C94A6EFE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C563A-165C-44A1-87EB-C3FE4AC47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f58cb-7cb7-4ca0-8ff3-75b3ef816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8599bee-11ea-4447-8b9b-4862d85be39c}" enabled="1" method="Standard" siteId="{d50c10ce-7993-4bfb-bfd0-d4a41ccf03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Index</vt:lpstr>
      <vt:lpstr>I.a</vt:lpstr>
      <vt:lpstr>I.b</vt:lpstr>
      <vt:lpstr>I.c</vt:lpstr>
      <vt:lpstr>I.d</vt:lpstr>
      <vt:lpstr>I.e</vt:lpstr>
      <vt:lpstr>I.f</vt:lpstr>
      <vt:lpstr>I.g</vt:lpstr>
      <vt:lpstr>II.a</vt:lpstr>
      <vt:lpstr>II.b</vt:lpstr>
      <vt:lpstr>II.c</vt:lpstr>
      <vt:lpstr>II.d</vt:lpstr>
      <vt:lpstr>II.e</vt:lpstr>
      <vt:lpstr>II.f</vt:lpstr>
      <vt:lpstr>II.g</vt:lpstr>
      <vt:lpstr>II.h</vt:lpstr>
      <vt:lpstr>II.i</vt:lpstr>
      <vt:lpstr>II.j</vt:lpstr>
      <vt:lpstr>I.a!Print_Area</vt:lpstr>
      <vt:lpstr>I.b!Print_Area</vt:lpstr>
      <vt:lpstr>I.c!Print_Area</vt:lpstr>
      <vt:lpstr>I.d!Print_Area</vt:lpstr>
      <vt:lpstr>I.e!Print_Area</vt:lpstr>
      <vt:lpstr>I.f!Print_Area</vt:lpstr>
      <vt:lpstr>I.g!Print_Area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Siller Rodriguez, Miguel Eduardo</dc:creator>
  <cp:keywords/>
  <dc:description/>
  <cp:lastModifiedBy>Davila Ortiz Alicia</cp:lastModifiedBy>
  <cp:revision/>
  <dcterms:created xsi:type="dcterms:W3CDTF">2021-03-19T16:41:13Z</dcterms:created>
  <dcterms:modified xsi:type="dcterms:W3CDTF">2025-10-23T22:17:54Z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0x010100A7EA96D95D39EE44AE926AACF23B6999</vt:lpwstr>
  </property>
  <property fmtid="{D5CDD505-2E9C-101B-9397-08002B2CF9AE}" pid="3" name="MSIP_Label_58b838db-9517-456c-b72c-7920f80d09d7_Enabled">
    <vt:lpwstr>true</vt:lpwstr>
  </property>
  <property fmtid="{D5CDD505-2E9C-101B-9397-08002B2CF9AE}" pid="4" name="MSIP_Label_58b838db-9517-456c-b72c-7920f80d09d7_SetDate">
    <vt:lpwstr>2021-03-29T16:12:23Z</vt:lpwstr>
  </property>
  <property fmtid="{D5CDD505-2E9C-101B-9397-08002B2CF9AE}" pid="5" name="MSIP_Label_58b838db-9517-456c-b72c-7920f80d09d7_Method">
    <vt:lpwstr>Privileged</vt:lpwstr>
  </property>
  <property fmtid="{D5CDD505-2E9C-101B-9397-08002B2CF9AE}" pid="6" name="MSIP_Label_58b838db-9517-456c-b72c-7920f80d09d7_Name">
    <vt:lpwstr>58b838db-9517-456c-b72c-7920f80d09d7</vt:lpwstr>
  </property>
  <property fmtid="{D5CDD505-2E9C-101B-9397-08002B2CF9AE}" pid="7" name="MSIP_Label_58b838db-9517-456c-b72c-7920f80d09d7_SiteId">
    <vt:lpwstr>592525eb-cd84-4131-ab15-45e8736db6c3</vt:lpwstr>
  </property>
  <property fmtid="{D5CDD505-2E9C-101B-9397-08002B2CF9AE}" pid="8" name="MSIP_Label_58b838db-9517-456c-b72c-7920f80d09d7_ActionId">
    <vt:lpwstr>66bc4e6f-fa13-4ae3-8e83-6ba0424acf6e</vt:lpwstr>
  </property>
  <property fmtid="{D5CDD505-2E9C-101B-9397-08002B2CF9AE}" pid="9" name="MSIP_Label_58b838db-9517-456c-b72c-7920f80d09d7_ContentBits">
    <vt:lpwstr>0</vt:lpwstr>
  </property>
  <property fmtid="{D5CDD505-2E9C-101B-9397-08002B2CF9AE}" pid="10" name="MSIP_Label_c8599bee-11ea-4447-8b9b-4862d85be39c_Enabled">
    <vt:lpwstr>true</vt:lpwstr>
  </property>
  <property fmtid="{D5CDD505-2E9C-101B-9397-08002B2CF9AE}" pid="11" name="MSIP_Label_c8599bee-11ea-4447-8b9b-4862d85be39c_SetDate">
    <vt:lpwstr>2021-04-14T20:38:32Z</vt:lpwstr>
  </property>
  <property fmtid="{D5CDD505-2E9C-101B-9397-08002B2CF9AE}" pid="12" name="MSIP_Label_c8599bee-11ea-4447-8b9b-4862d85be39c_Method">
    <vt:lpwstr>Standard</vt:lpwstr>
  </property>
  <property fmtid="{D5CDD505-2E9C-101B-9397-08002B2CF9AE}" pid="13" name="MSIP_Label_c8599bee-11ea-4447-8b9b-4862d85be39c_Name">
    <vt:lpwstr>Restricted Internal Use</vt:lpwstr>
  </property>
  <property fmtid="{D5CDD505-2E9C-101B-9397-08002B2CF9AE}" pid="14" name="MSIP_Label_c8599bee-11ea-4447-8b9b-4862d85be39c_SiteId">
    <vt:lpwstr>d50c10ce-7993-4bfb-bfd0-d4a41ccf0367</vt:lpwstr>
  </property>
  <property fmtid="{D5CDD505-2E9C-101B-9397-08002B2CF9AE}" pid="15" name="MSIP_Label_c8599bee-11ea-4447-8b9b-4862d85be39c_ActionId">
    <vt:lpwstr>64091de0-5719-4181-b50d-36418465e3c8</vt:lpwstr>
  </property>
  <property fmtid="{D5CDD505-2E9C-101B-9397-08002B2CF9AE}" pid="16" name="MSIP_Label_c8599bee-11ea-4447-8b9b-4862d85be39c_ContentBits">
    <vt:lpwstr>2</vt:lpwstr>
  </property>
  <property fmtid="{D5CDD505-2E9C-101B-9397-08002B2CF9AE}" pid="17" name="MediaServiceImageTags">
    <vt:lpwstr/>
  </property>
  <property fmtid="{D5CDD505-2E9C-101B-9397-08002B2CF9AE}" pid="18" name="_ExtendedDescription">
    <vt:lpwstr/>
  </property>
</Properties>
</file>